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610" yWindow="-270" windowWidth="9510" windowHeight="10800" tabRatio="775" firstSheet="10" activeTab="14"/>
  </bookViews>
  <sheets>
    <sheet name="VALVES" sheetId="2" r:id="rId1"/>
    <sheet name="IP'S" sheetId="1" r:id="rId2"/>
    <sheet name="DP'S" sheetId="3" r:id="rId3"/>
    <sheet name="DIPOLES" sheetId="4" r:id="rId4"/>
    <sheet name="SOLENOIDS" sheetId="5" r:id="rId5"/>
    <sheet name="QUADS" sheetId="13" r:id="rId6"/>
    <sheet name="CORRECTORS" sheetId="7" r:id="rId7"/>
    <sheet name="RASTER" sheetId="15" r:id="rId8"/>
    <sheet name="VIEWER" sheetId="8" r:id="rId9"/>
    <sheet name="HARP" sheetId="11" r:id="rId10"/>
    <sheet name="BPM" sheetId="9" r:id="rId11"/>
    <sheet name="CURRENT" sheetId="10" r:id="rId12"/>
    <sheet name="BCM-BROCK" sheetId="14" r:id="rId13"/>
    <sheet name="RF" sheetId="12" r:id="rId14"/>
    <sheet name="summary of needs" sheetId="16" r:id="rId1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5" l="1"/>
  <c r="D11" i="5"/>
  <c r="D12" i="5"/>
  <c r="D13" i="5"/>
  <c r="J25" i="1"/>
  <c r="J24" i="1"/>
  <c r="J23" i="1"/>
  <c r="D17" i="10"/>
  <c r="D16" i="10"/>
  <c r="D15" i="10"/>
  <c r="D12" i="4"/>
  <c r="D11" i="4"/>
  <c r="D10" i="4"/>
  <c r="D19" i="13"/>
  <c r="D18" i="13"/>
  <c r="D17" i="13"/>
  <c r="D23" i="9"/>
  <c r="D22" i="9"/>
  <c r="D7" i="14"/>
  <c r="D6" i="14"/>
  <c r="D23" i="8"/>
  <c r="D24" i="8"/>
  <c r="D8" i="15"/>
  <c r="D7" i="11"/>
  <c r="G45" i="1"/>
  <c r="G46" i="1"/>
  <c r="G47" i="1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7" i="5"/>
  <c r="L6" i="5"/>
  <c r="L5" i="5"/>
  <c r="L4" i="5"/>
  <c r="L3" i="5"/>
  <c r="L2" i="5"/>
  <c r="L2" i="4"/>
  <c r="L3" i="4"/>
</calcChain>
</file>

<file path=xl/sharedStrings.xml><?xml version="1.0" encoding="utf-8"?>
<sst xmlns="http://schemas.openxmlformats.org/spreadsheetml/2006/main" count="1443" uniqueCount="540">
  <si>
    <t>NAME</t>
  </si>
  <si>
    <t>DESCRIPTION</t>
  </si>
  <si>
    <t>WIEN UPSTREAM</t>
  </si>
  <si>
    <t>GUN</t>
  </si>
  <si>
    <t>WIEN DOWNSTREAM</t>
  </si>
  <si>
    <t>FARADAY CUP</t>
  </si>
  <si>
    <t>CHOPPING CHAMBER</t>
  </si>
  <si>
    <t>DIFFERENTIAL PUMP</t>
  </si>
  <si>
    <t>Y-CHAMBER NEG</t>
  </si>
  <si>
    <t>WIEN-CHOPPER</t>
  </si>
  <si>
    <t>GUN-WIEN</t>
  </si>
  <si>
    <t>MANUAL</t>
  </si>
  <si>
    <t>CHOPPER-BUNCHER</t>
  </si>
  <si>
    <t>KEV DUMP</t>
  </si>
  <si>
    <t>15 DEG BEND</t>
  </si>
  <si>
    <t>WIEN MAGNET</t>
  </si>
  <si>
    <t>LCW</t>
  </si>
  <si>
    <t>PS</t>
  </si>
  <si>
    <t>NO</t>
  </si>
  <si>
    <t>YES</t>
  </si>
  <si>
    <t>UPSTREAM WIEN</t>
  </si>
  <si>
    <t>DOWNSTREAM WIEN</t>
  </si>
  <si>
    <t>STATUS</t>
  </si>
  <si>
    <t>TO MFH</t>
  </si>
  <si>
    <t>TO MDS</t>
  </si>
  <si>
    <t>TO WIEN EXIT</t>
  </si>
  <si>
    <t>TO WIEN ENTRANCE</t>
  </si>
  <si>
    <t>TO MFD</t>
  </si>
  <si>
    <t>TO CHOPPER 1 MFA</t>
  </si>
  <si>
    <t>TO CHOPPER 2 MFA</t>
  </si>
  <si>
    <t>TO QCM "A3" / BUNCHER</t>
  </si>
  <si>
    <t>THROUGH KEV DUMP DIPOLE</t>
  </si>
  <si>
    <t>TO MFA / DP CAN / QCM "A4"</t>
  </si>
  <si>
    <t>TO QCM</t>
  </si>
  <si>
    <t>TO KEV DUMP</t>
  </si>
  <si>
    <t>"A3" LIKE APERTURE</t>
  </si>
  <si>
    <t>"A4" LIKE APERTURE</t>
  </si>
  <si>
    <t>BEFORE 15 DEG BEND</t>
  </si>
  <si>
    <t>AFTER 15 DEG BEND</t>
  </si>
  <si>
    <t>CHOPPING VIEWER</t>
  </si>
  <si>
    <t>BEFORE BUNCHER</t>
  </si>
  <si>
    <t>BEFORE DP CAN</t>
  </si>
  <si>
    <t>BEFORE CRYOUNIT</t>
  </si>
  <si>
    <t>KEV DUMP LINE</t>
  </si>
  <si>
    <t>BEFORE WIEN</t>
  </si>
  <si>
    <t>AFTER WIEN</t>
  </si>
  <si>
    <t>BEFORE FARADAY CUP</t>
  </si>
  <si>
    <t>AFTER DP CAN</t>
  </si>
  <si>
    <t>CHOPPING SLIT</t>
  </si>
  <si>
    <t>CHOPPING MASTER</t>
  </si>
  <si>
    <t>A3 LIKE APERTURE</t>
  </si>
  <si>
    <t>A4 LIKE APERTURE</t>
  </si>
  <si>
    <t>KEV DUMP LINE HARP</t>
  </si>
  <si>
    <t>1497 MHZ CHOPPER CAVITY #1</t>
  </si>
  <si>
    <t>1497 MHZ CHOPPER CAVITY #2</t>
  </si>
  <si>
    <t>750 MHZ BUNCHER</t>
  </si>
  <si>
    <t>1 Amp Trim</t>
  </si>
  <si>
    <t>From JLab CED</t>
  </si>
  <si>
    <t>± 1A</t>
  </si>
  <si>
    <t>HYST</t>
  </si>
  <si>
    <t xml:space="preserve">NO </t>
  </si>
  <si>
    <t>QU</t>
  </si>
  <si>
    <t>FIELD MAP</t>
  </si>
  <si>
    <t>FH</t>
  </si>
  <si>
    <t>FB</t>
  </si>
  <si>
    <t>FA</t>
  </si>
  <si>
    <t>FD</t>
  </si>
  <si>
    <t>FOCUS THROUGH WIEN FILTER</t>
  </si>
  <si>
    <t>FACILITATE CHOPPING</t>
  </si>
  <si>
    <t>FOCUS TO CHOPPING PLANE</t>
  </si>
  <si>
    <t>FOCUS TO BUNCHER</t>
  </si>
  <si>
    <t>FOCUS TO CRYOUNIT</t>
  </si>
  <si>
    <t>FOCUS THROUGH Y-CHAMBER</t>
  </si>
  <si>
    <t>JLAB CED</t>
  </si>
  <si>
    <t>DS</t>
  </si>
  <si>
    <t>WF</t>
  </si>
  <si>
    <t>DI</t>
  </si>
  <si>
    <t>PART STATUS</t>
  </si>
  <si>
    <t>NONE</t>
  </si>
  <si>
    <t>NEED</t>
  </si>
  <si>
    <t>PART</t>
  </si>
  <si>
    <t>REMOTE IN/OUT</t>
  </si>
  <si>
    <t>REMOTE LINEAR</t>
  </si>
  <si>
    <t>BEND TO KEV DUMP</t>
  </si>
  <si>
    <t>GAMMA 45 L/S</t>
  </si>
  <si>
    <t>GAMMA 25 L/S</t>
  </si>
  <si>
    <t>HAVE</t>
  </si>
  <si>
    <t>TYPE</t>
  </si>
  <si>
    <t>1/26 - TL-1227</t>
  </si>
  <si>
    <t>1/26 - CAVE 2</t>
  </si>
  <si>
    <t>1/27 - LOCATE (GTS?)</t>
  </si>
  <si>
    <t>STANDARD ASSBLY</t>
  </si>
  <si>
    <t>LONG ASSBLY</t>
  </si>
  <si>
    <t>FCUP BY BUNCHER</t>
  </si>
  <si>
    <t>FCUP BY WIEN</t>
  </si>
  <si>
    <t>1/28 - MMF DETERMINE MAX I</t>
  </si>
  <si>
    <t>HMAX</t>
  </si>
  <si>
    <t>TBD</t>
  </si>
  <si>
    <t>1/28 - AT MMF</t>
  </si>
  <si>
    <t>1/28 - MMF MAP/QA</t>
  </si>
  <si>
    <t>±3.0 A</t>
  </si>
  <si>
    <t>±2.5 A</t>
  </si>
  <si>
    <t>±3.5 A</t>
  </si>
  <si>
    <t>10 A TRIM</t>
  </si>
  <si>
    <t>1/28 - PHIL ADD NEG TUBE</t>
  </si>
  <si>
    <t>1/28 - SHOP FABRICATE STEEL</t>
  </si>
  <si>
    <t>1/28 - JG GIVE MMF</t>
  </si>
  <si>
    <t>HRC 334
BH-HOR</t>
  </si>
  <si>
    <t>HRC 335
BH-VER</t>
  </si>
  <si>
    <t>HRC 825
HB-HOR</t>
  </si>
  <si>
    <t>HRC 826
HB-VER</t>
  </si>
  <si>
    <t>FABRICATE</t>
  </si>
  <si>
    <t>UHV 2 CHAN</t>
  </si>
  <si>
    <t>UHV SOFTWARE</t>
  </si>
  <si>
    <t>STANDARD HARP</t>
  </si>
  <si>
    <t>MOTION CONTROL</t>
  </si>
  <si>
    <t>5A W/O LCW OR 8AM W/ LCW</t>
  </si>
  <si>
    <t>keV</t>
  </si>
  <si>
    <t>MeV</t>
  </si>
  <si>
    <t>Before QCM</t>
  </si>
  <si>
    <t>After QCM</t>
  </si>
  <si>
    <t>Before chicane/dump</t>
  </si>
  <si>
    <t>After chicane/dump</t>
  </si>
  <si>
    <t>Before IBC</t>
  </si>
  <si>
    <t>Viewer cross</t>
  </si>
  <si>
    <t>DP can</t>
  </si>
  <si>
    <t>DP CAN TRIPLET</t>
  </si>
  <si>
    <t>DP CAN SINGLET</t>
  </si>
  <si>
    <t>Viewer/Harp cross</t>
  </si>
  <si>
    <t>Faraday cup cross</t>
  </si>
  <si>
    <t>MeV dump viewer</t>
  </si>
  <si>
    <t>Chicane dipole</t>
  </si>
  <si>
    <t>QJ</t>
  </si>
  <si>
    <t>QD</t>
  </si>
  <si>
    <t>MeV matching</t>
  </si>
  <si>
    <t>Chicane</t>
  </si>
  <si>
    <t>IBC matching</t>
  </si>
  <si>
    <t>QCM matching</t>
  </si>
  <si>
    <t>IBC targeting</t>
  </si>
  <si>
    <t>From Jlab CED</t>
  </si>
  <si>
    <t>MID QCM MATCH</t>
  </si>
  <si>
    <t>MID-CHICANE</t>
  </si>
  <si>
    <t>AFTER IBC MATCH</t>
  </si>
  <si>
    <t>AFTER IBC @ DUMP</t>
  </si>
  <si>
    <t>JUST BEFORE IBC</t>
  </si>
  <si>
    <t>MID IBC MATCH</t>
  </si>
  <si>
    <t>JUST AFTER QCM</t>
  </si>
  <si>
    <t>BEFORE CHICANE</t>
  </si>
  <si>
    <t>MEV DUMP</t>
  </si>
  <si>
    <t>IBC TARGET</t>
  </si>
  <si>
    <t>FCUP BEFORE IBC</t>
  </si>
  <si>
    <t>DUMP AFTER IBC</t>
  </si>
  <si>
    <t>MEV DUMP LINE</t>
  </si>
  <si>
    <t>BCM BEFORE IBC</t>
  </si>
  <si>
    <t>QCM MATCHING HARP</t>
  </si>
  <si>
    <t>IBC MATCHING HAPR</t>
  </si>
  <si>
    <t>RASTER COIL - HORIZONTAL</t>
  </si>
  <si>
    <t>RASTER COIL - VERTICAL</t>
  </si>
  <si>
    <t>2/25 - TYPE TBD</t>
  </si>
  <si>
    <t>ELEGANT L/2 (m)</t>
  </si>
  <si>
    <t>ELEGANT L (m)</t>
  </si>
  <si>
    <t>PHYSICAL L</t>
  </si>
  <si>
    <t>40"</t>
  </si>
  <si>
    <t>4"</t>
  </si>
  <si>
    <t>Elegant L (m)</t>
  </si>
  <si>
    <t>L/2 (m)</t>
  </si>
  <si>
    <t>Physical L</t>
  </si>
  <si>
    <t>7.5"</t>
  </si>
  <si>
    <t>YAO CAVITY</t>
  </si>
  <si>
    <t>Before DP</t>
  </si>
  <si>
    <t>After DP</t>
  </si>
  <si>
    <t>pneumatic 2.75" - metal</t>
  </si>
  <si>
    <t>pneumatic 2.75"- metal</t>
  </si>
  <si>
    <t>manual 2.75" - metal</t>
  </si>
  <si>
    <t>pneumatic 4.5" - metal</t>
  </si>
  <si>
    <t>Dump line</t>
  </si>
  <si>
    <t>Screen</t>
  </si>
  <si>
    <t>old, likely need refurb</t>
  </si>
  <si>
    <t>PE</t>
  </si>
  <si>
    <t>brown</t>
  </si>
  <si>
    <t>old</t>
  </si>
  <si>
    <t>mezzanine</t>
  </si>
  <si>
    <t>none</t>
  </si>
  <si>
    <t>cave beamline</t>
  </si>
  <si>
    <t>silver</t>
  </si>
  <si>
    <t>old/refurb</t>
  </si>
  <si>
    <t>shop</t>
  </si>
  <si>
    <t>a0035</t>
  </si>
  <si>
    <t>a1924</t>
  </si>
  <si>
    <t>10 kV SHV</t>
  </si>
  <si>
    <t>black</t>
  </si>
  <si>
    <t xml:space="preserve">brown </t>
  </si>
  <si>
    <t>beamline</t>
  </si>
  <si>
    <t>laser</t>
  </si>
  <si>
    <t>cave floor</t>
  </si>
  <si>
    <t>A1926</t>
  </si>
  <si>
    <t>A4629</t>
  </si>
  <si>
    <t>has jim soft iron box</t>
  </si>
  <si>
    <t>1137 tree</t>
  </si>
  <si>
    <t>n/a</t>
  </si>
  <si>
    <t>rewelded neck</t>
  </si>
  <si>
    <t>40 L/s</t>
  </si>
  <si>
    <t>a5027</t>
  </si>
  <si>
    <t>(1 has 4.625)</t>
  </si>
  <si>
    <t>20 L/s</t>
  </si>
  <si>
    <t>safeconn</t>
  </si>
  <si>
    <t>11 L/s</t>
  </si>
  <si>
    <t>1137 floor</t>
  </si>
  <si>
    <t>new</t>
  </si>
  <si>
    <t xml:space="preserve">SUMS: </t>
  </si>
  <si>
    <t>a7347</t>
  </si>
  <si>
    <t>HV conn</t>
  </si>
  <si>
    <t>port 2</t>
  </si>
  <si>
    <t>port1</t>
  </si>
  <si>
    <t>color</t>
  </si>
  <si>
    <t>age</t>
  </si>
  <si>
    <t>size</t>
  </si>
  <si>
    <t>location</t>
  </si>
  <si>
    <t>serial number</t>
  </si>
  <si>
    <t>UITF # (postit note)</t>
  </si>
  <si>
    <t>Type</t>
  </si>
  <si>
    <t>Flange</t>
  </si>
  <si>
    <t>2.75"</t>
  </si>
  <si>
    <t>No screen</t>
  </si>
  <si>
    <t>Location</t>
  </si>
  <si>
    <t>FEL style</t>
  </si>
  <si>
    <t>CEBAF style</t>
  </si>
  <si>
    <t>Standard 3-wire harp</t>
  </si>
  <si>
    <t>REQUIRE</t>
  </si>
  <si>
    <t>Dipole raster coil</t>
  </si>
  <si>
    <t>BCM</t>
  </si>
  <si>
    <t>Viewer/Dump cross</t>
  </si>
  <si>
    <t>Short BPM - DWG#</t>
  </si>
  <si>
    <t>Long BPM - DWG #</t>
  </si>
  <si>
    <t>MQU</t>
  </si>
  <si>
    <t>MQJ</t>
  </si>
  <si>
    <t>MQD</t>
  </si>
  <si>
    <t>Onhand</t>
  </si>
  <si>
    <t>MMF FAB</t>
  </si>
  <si>
    <t>MFH</t>
  </si>
  <si>
    <t>MFB</t>
  </si>
  <si>
    <t>MFD</t>
  </si>
  <si>
    <t>MFA</t>
  </si>
  <si>
    <t>Inventory</t>
  </si>
  <si>
    <t>UITF/Matt Office</t>
  </si>
  <si>
    <t>(1) UITF, others ???</t>
  </si>
  <si>
    <t>Option #1 : 12 GeV raster on 1.5" OD
Option #2 : 6 GeV raster on 1.0" OD
Need ceramic pipe</t>
  </si>
  <si>
    <t>MDS</t>
  </si>
  <si>
    <t>MWF</t>
  </si>
  <si>
    <t>MDL</t>
  </si>
  <si>
    <t>DL</t>
  </si>
  <si>
    <t>Done</t>
  </si>
  <si>
    <t>MMF Map</t>
  </si>
  <si>
    <t>MMF Map ??</t>
  </si>
  <si>
    <t>MDI</t>
  </si>
  <si>
    <t>Assembly</t>
  </si>
  <si>
    <t>Remote aperture (slit)</t>
  </si>
  <si>
    <t>Remote aperture (mask)</t>
  </si>
  <si>
    <t>Manual aperture (hole)</t>
  </si>
  <si>
    <t>Fabricate</t>
  </si>
  <si>
    <t>FCUP (2 kW)</t>
  </si>
  <si>
    <t>DUMP (2 kW)</t>
  </si>
  <si>
    <t>DUMP (2kW)</t>
  </si>
  <si>
    <t>FCUP (2kW)</t>
  </si>
  <si>
    <t>DUMP (100W)</t>
  </si>
  <si>
    <t>FCUP (100W)</t>
  </si>
  <si>
    <t>notes</t>
  </si>
  <si>
    <t>Buy</t>
  </si>
  <si>
    <t>under gun table</t>
  </si>
  <si>
    <t>new style used</t>
  </si>
  <si>
    <t>LERF</t>
  </si>
  <si>
    <t>VIP0K01</t>
  </si>
  <si>
    <t>holding supply: bake, load, prep</t>
  </si>
  <si>
    <t>have</t>
  </si>
  <si>
    <t>in place</t>
  </si>
  <si>
    <t>gamma 45, 45, PE25</t>
  </si>
  <si>
    <t>Need to add to plans</t>
  </si>
  <si>
    <t>PE 40 L/s</t>
  </si>
  <si>
    <t>Phil has parts, Assemble</t>
  </si>
  <si>
    <t>IFYK203</t>
  </si>
  <si>
    <t>ISLK302</t>
  </si>
  <si>
    <t>IMSK302</t>
  </si>
  <si>
    <t>IFYK401</t>
  </si>
  <si>
    <t>ISLK401</t>
  </si>
  <si>
    <t>ISLK403</t>
  </si>
  <si>
    <t>IFYM405</t>
  </si>
  <si>
    <t>IDLM501</t>
  </si>
  <si>
    <t>IDLM601</t>
  </si>
  <si>
    <t>Buncher</t>
  </si>
  <si>
    <t>VIPK101</t>
  </si>
  <si>
    <t>VIPK201</t>
  </si>
  <si>
    <t>VIPK202</t>
  </si>
  <si>
    <t>VIPK203</t>
  </si>
  <si>
    <t>VIPK203A</t>
  </si>
  <si>
    <t>VIPK302</t>
  </si>
  <si>
    <t>VIPK401</t>
  </si>
  <si>
    <t>VIPK401A</t>
  </si>
  <si>
    <t>VIPK401B</t>
  </si>
  <si>
    <t>VIPK403</t>
  </si>
  <si>
    <t>VIPK403A</t>
  </si>
  <si>
    <t>VIPK501</t>
  </si>
  <si>
    <t>VIPM201</t>
  </si>
  <si>
    <t>VIPM201A</t>
  </si>
  <si>
    <t>VIPM201B</t>
  </si>
  <si>
    <t>VIPM201C</t>
  </si>
  <si>
    <t>VIPM203</t>
  </si>
  <si>
    <t>VIPM205</t>
  </si>
  <si>
    <t>VIPM304</t>
  </si>
  <si>
    <t>VIPM403</t>
  </si>
  <si>
    <t>VIPM405</t>
  </si>
  <si>
    <t>VIPM405A</t>
  </si>
  <si>
    <t>VIPM405B</t>
  </si>
  <si>
    <t>VBVM401</t>
  </si>
  <si>
    <t>MQJM401</t>
  </si>
  <si>
    <t>MQJM402</t>
  </si>
  <si>
    <t>MQJM403</t>
  </si>
  <si>
    <t>MQJM404</t>
  </si>
  <si>
    <t>MBHM402H</t>
  </si>
  <si>
    <t>MBHM402V</t>
  </si>
  <si>
    <t>MBHM403H</t>
  </si>
  <si>
    <t>MBHM403V</t>
  </si>
  <si>
    <t>MBHM404H</t>
  </si>
  <si>
    <t>MBHM404V</t>
  </si>
  <si>
    <t>MBHM405H</t>
  </si>
  <si>
    <t>MBHM405V</t>
  </si>
  <si>
    <t>MBHM405AH</t>
  </si>
  <si>
    <t>MBHM405AV</t>
  </si>
  <si>
    <t>ITVM403</t>
  </si>
  <si>
    <t>ITVM405</t>
  </si>
  <si>
    <t>ITVM405A</t>
  </si>
  <si>
    <t>IHAM405</t>
  </si>
  <si>
    <t>IPMM401</t>
  </si>
  <si>
    <t>IPMM402</t>
  </si>
  <si>
    <t>IPMM403</t>
  </si>
  <si>
    <t>IPMM404</t>
  </si>
  <si>
    <t>IPMM405</t>
  </si>
  <si>
    <t>IPMM405A</t>
  </si>
  <si>
    <t>IBCM405</t>
  </si>
  <si>
    <t>MFHK101</t>
  </si>
  <si>
    <t>MBHK101V</t>
  </si>
  <si>
    <t>MBHK102H</t>
  </si>
  <si>
    <t>MBHK102V</t>
  </si>
  <si>
    <t>MBHK101H</t>
  </si>
  <si>
    <t>VBVK201</t>
  </si>
  <si>
    <t>MWFK203</t>
  </si>
  <si>
    <t>MDSK201</t>
  </si>
  <si>
    <t>MFBK202</t>
  </si>
  <si>
    <t>MQUK203</t>
  </si>
  <si>
    <t>MQUK202</t>
  </si>
  <si>
    <t>MBHK201H</t>
  </si>
  <si>
    <t>MBHK201V</t>
  </si>
  <si>
    <t>MBHK202H</t>
  </si>
  <si>
    <t>MBHK202V</t>
  </si>
  <si>
    <t>MBHK203H</t>
  </si>
  <si>
    <t>MBHK203V</t>
  </si>
  <si>
    <t>ITVK201A</t>
  </si>
  <si>
    <t>ITVK202</t>
  </si>
  <si>
    <t>ITVK203</t>
  </si>
  <si>
    <t>ITVK201</t>
  </si>
  <si>
    <t>IPMK203</t>
  </si>
  <si>
    <t>IPMK201</t>
  </si>
  <si>
    <t>VBVK301</t>
  </si>
  <si>
    <t>MFAK301</t>
  </si>
  <si>
    <t>MFAK303</t>
  </si>
  <si>
    <t>MBHK301H</t>
  </si>
  <si>
    <t>MBHK301V</t>
  </si>
  <si>
    <t>MBHK302H</t>
  </si>
  <si>
    <t>MBHK302V</t>
  </si>
  <si>
    <t>ITVK302</t>
  </si>
  <si>
    <t>RIHK303</t>
  </si>
  <si>
    <t>RIHK301</t>
  </si>
  <si>
    <t>VBVK401</t>
  </si>
  <si>
    <t>VDPK403</t>
  </si>
  <si>
    <t>MDIK402</t>
  </si>
  <si>
    <t>MFAK403</t>
  </si>
  <si>
    <t>MBHK401H</t>
  </si>
  <si>
    <t>MBHK401V</t>
  </si>
  <si>
    <t>MBHK401AH</t>
  </si>
  <si>
    <t>MBHK401AV</t>
  </si>
  <si>
    <t>MBHK402H</t>
  </si>
  <si>
    <t>MBHK402V</t>
  </si>
  <si>
    <t>MBHK403H</t>
  </si>
  <si>
    <t>MBHK403V</t>
  </si>
  <si>
    <t>ITVK401</t>
  </si>
  <si>
    <t>ITVK402</t>
  </si>
  <si>
    <t>ITVK403</t>
  </si>
  <si>
    <t>IPMK401</t>
  </si>
  <si>
    <t>IPMK402</t>
  </si>
  <si>
    <t>IPMK403</t>
  </si>
  <si>
    <t>ICBK403</t>
  </si>
  <si>
    <t>RIBK401</t>
  </si>
  <si>
    <t>IDLK501</t>
  </si>
  <si>
    <t>VBVM101</t>
  </si>
  <si>
    <t>CCAM101</t>
  </si>
  <si>
    <t>VBVM201</t>
  </si>
  <si>
    <t>VDPM201</t>
  </si>
  <si>
    <t>MQJM201</t>
  </si>
  <si>
    <t>MQJM202</t>
  </si>
  <si>
    <t>MQJM203</t>
  </si>
  <si>
    <t>MQJM204</t>
  </si>
  <si>
    <t>MBHM201H</t>
  </si>
  <si>
    <t>MBHM201V</t>
  </si>
  <si>
    <t>MBHM202H</t>
  </si>
  <si>
    <t>MBHM202V</t>
  </si>
  <si>
    <t>MBHM203H</t>
  </si>
  <si>
    <t>MBHM203V</t>
  </si>
  <si>
    <t>MBHM204H</t>
  </si>
  <si>
    <t>MBHM204V</t>
  </si>
  <si>
    <t>MBHM205H</t>
  </si>
  <si>
    <t>MBHM205V</t>
  </si>
  <si>
    <t>ITVM201</t>
  </si>
  <si>
    <t>ITVM203</t>
  </si>
  <si>
    <t>ITVM205</t>
  </si>
  <si>
    <t>IHAM205</t>
  </si>
  <si>
    <t>IPMM201</t>
  </si>
  <si>
    <t>IPMM202</t>
  </si>
  <si>
    <t>IPMM203</t>
  </si>
  <si>
    <t>IPMM204</t>
  </si>
  <si>
    <t>VBVM301</t>
  </si>
  <si>
    <t>MDLM301</t>
  </si>
  <si>
    <t>MDLM304</t>
  </si>
  <si>
    <t>MQJM302</t>
  </si>
  <si>
    <t>MBHM302H</t>
  </si>
  <si>
    <t>MBHM302V</t>
  </si>
  <si>
    <t>MBHM303H</t>
  </si>
  <si>
    <t>MBHM303V</t>
  </si>
  <si>
    <t>MBHM304H</t>
  </si>
  <si>
    <t>MBHM304V</t>
  </si>
  <si>
    <t>ITVM304</t>
  </si>
  <si>
    <t>IPMM301</t>
  </si>
  <si>
    <t>IPMM302</t>
  </si>
  <si>
    <t>IPMM303</t>
  </si>
  <si>
    <t>VBVM501</t>
  </si>
  <si>
    <t>VIPM501</t>
  </si>
  <si>
    <t>ITVM501</t>
  </si>
  <si>
    <t>VIPM601</t>
  </si>
  <si>
    <t>MQM6301</t>
  </si>
  <si>
    <t>MQM6303</t>
  </si>
  <si>
    <t>ITVM601</t>
  </si>
  <si>
    <t>VBV5K01</t>
  </si>
  <si>
    <t>VBVM601</t>
  </si>
  <si>
    <t>MFK5302</t>
  </si>
  <si>
    <t>MBHK501H</t>
  </si>
  <si>
    <t>MBHK501V</t>
  </si>
  <si>
    <t>ITVK501</t>
  </si>
  <si>
    <t>IHAK501</t>
  </si>
  <si>
    <t>AMMETER</t>
  </si>
  <si>
    <t>Rec'd at Cave 1</t>
  </si>
  <si>
    <t>NEG coat done</t>
  </si>
  <si>
    <t>Due mid-May</t>
  </si>
  <si>
    <t>Fab'd</t>
  </si>
  <si>
    <t>At MMF (2)</t>
  </si>
  <si>
    <r>
      <t>M</t>
    </r>
    <r>
      <rPr>
        <sz val="12"/>
        <color rgb="FFFF0000"/>
        <rFont val="Calibri"/>
        <family val="2"/>
        <scheme val="minor"/>
      </rPr>
      <t>FR</t>
    </r>
    <r>
      <rPr>
        <sz val="12"/>
        <color theme="1"/>
        <rFont val="Calibri"/>
        <family val="2"/>
        <scheme val="minor"/>
      </rPr>
      <t>M405H</t>
    </r>
  </si>
  <si>
    <r>
      <t>M</t>
    </r>
    <r>
      <rPr>
        <sz val="12"/>
        <color rgb="FFFF0000"/>
        <rFont val="Calibri"/>
        <family val="2"/>
        <scheme val="minor"/>
      </rPr>
      <t>FR</t>
    </r>
    <r>
      <rPr>
        <sz val="12"/>
        <color theme="1"/>
        <rFont val="Calibri"/>
        <family val="2"/>
        <scheme val="minor"/>
      </rPr>
      <t>M405V</t>
    </r>
  </si>
  <si>
    <t>At FEG</t>
  </si>
  <si>
    <t>Magnet</t>
  </si>
  <si>
    <t>Ceramic Pipe</t>
  </si>
  <si>
    <t>Quote</t>
  </si>
  <si>
    <t>At Cave 1</t>
  </si>
  <si>
    <t>Installed Cave 1</t>
  </si>
  <si>
    <t>YAO</t>
  </si>
  <si>
    <t>What do we use it for?</t>
  </si>
  <si>
    <t>Has a hole to see beam and laser</t>
  </si>
  <si>
    <t>Find beam, centering</t>
  </si>
  <si>
    <t>Find beam centering</t>
  </si>
  <si>
    <t>Any</t>
  </si>
  <si>
    <t>Chromox, with hole</t>
  </si>
  <si>
    <t>YAG</t>
  </si>
  <si>
    <t>Find beam centering, Emittance before QCM</t>
  </si>
  <si>
    <t>Energy spread, buncher calibration</t>
  </si>
  <si>
    <t>At harp location (compare w/ harp)</t>
  </si>
  <si>
    <t>Suggested</t>
  </si>
  <si>
    <t>YAG Priority</t>
  </si>
  <si>
    <t>At harp location (set and measure raster size)</t>
  </si>
  <si>
    <t>Chopper setup, Emittance w/ RF off</t>
  </si>
  <si>
    <t>VMVM201a</t>
  </si>
  <si>
    <t>VMVM201b</t>
  </si>
  <si>
    <t>top of the chicane</t>
  </si>
  <si>
    <t>pneumatic 2.75 - viton</t>
  </si>
  <si>
    <t>pneumatic 2.75" - viton</t>
  </si>
  <si>
    <t xml:space="preserve">manual 2.75" - </t>
  </si>
  <si>
    <t>SRF valve</t>
  </si>
  <si>
    <t>end of baked beamline</t>
  </si>
  <si>
    <t xml:space="preserve">to peppo line? </t>
  </si>
  <si>
    <t>at experiment</t>
  </si>
  <si>
    <t>manual 2.75</t>
  </si>
  <si>
    <t>??</t>
  </si>
  <si>
    <t>pneumatic 2.75</t>
  </si>
  <si>
    <t>should this be 4 5/8?</t>
  </si>
  <si>
    <t>pneumatic 4 5/8</t>
  </si>
  <si>
    <t>get from FEL</t>
  </si>
  <si>
    <t>whole raised beamline: Use 3" pipe, 4 5/8 crosses</t>
  </si>
  <si>
    <t>4.5 or 2.75 flange</t>
  </si>
  <si>
    <t>4 5/8 flange, 40 L/s</t>
  </si>
  <si>
    <t>waist height</t>
  </si>
  <si>
    <t>rasied beamline</t>
  </si>
  <si>
    <t>ramp beamline</t>
  </si>
  <si>
    <t xml:space="preserve">smaller? </t>
  </si>
  <si>
    <t>set of 3</t>
  </si>
  <si>
    <t xml:space="preserve">Need to install NEGs, have on shelf. </t>
  </si>
  <si>
    <t xml:space="preserve">Peppo </t>
  </si>
  <si>
    <t xml:space="preserve">spectrometer </t>
  </si>
  <si>
    <t>2.75 std</t>
  </si>
  <si>
    <t>FEL 4 5/8 length</t>
  </si>
  <si>
    <t>need one for mid-chicane</t>
  </si>
  <si>
    <t>1x yag</t>
  </si>
  <si>
    <t>chromox with holes only</t>
  </si>
  <si>
    <t>TL-1137</t>
  </si>
  <si>
    <t>Need</t>
  </si>
  <si>
    <t>valves</t>
  </si>
  <si>
    <t>Ion pumps</t>
  </si>
  <si>
    <t>viewers</t>
  </si>
  <si>
    <t>2x  for elevated beamline unless 2.75 ok</t>
  </si>
  <si>
    <t>need 14 total, still working to make the ones we have work properly</t>
  </si>
  <si>
    <t>4x 4 5/8 for elevated</t>
  </si>
  <si>
    <t>need one more for ramp line</t>
  </si>
  <si>
    <t>4x 2.75 waist level</t>
  </si>
  <si>
    <t>harps</t>
  </si>
  <si>
    <t>need 2, have 0 (there is one in Peppo line</t>
  </si>
  <si>
    <t>Faraday cups</t>
  </si>
  <si>
    <t>ready</t>
  </si>
  <si>
    <t>IFYM4xxx</t>
  </si>
  <si>
    <t>FCUP in elevated line</t>
  </si>
  <si>
    <t>have parts</t>
  </si>
  <si>
    <t>need fabricate another FC1, have parts available</t>
  </si>
  <si>
    <t>BPMs</t>
  </si>
  <si>
    <t>waist</t>
  </si>
  <si>
    <t xml:space="preserve">6x </t>
  </si>
  <si>
    <t>1x</t>
  </si>
  <si>
    <t>ramp</t>
  </si>
  <si>
    <t>elevated - need adapters to fat pipe</t>
  </si>
  <si>
    <t>dump</t>
  </si>
  <si>
    <t xml:space="preserve">does peppo have its dump? </t>
  </si>
  <si>
    <t>water flow</t>
  </si>
  <si>
    <t>water flow meter requirements</t>
  </si>
  <si>
    <t xml:space="preserve">have 12, need 5: 2x Faraday cups, 2x dumps, peppo dump </t>
  </si>
  <si>
    <t>hardware</t>
  </si>
  <si>
    <t>right angle valves</t>
  </si>
  <si>
    <t>have 2, need at least 6 more</t>
  </si>
  <si>
    <t xml:space="preserve">does HDice need a huge dump or are we using existing 2 kW dump?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</si>
</sst>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0" borderId="0" xfId="0" applyFill="1"/>
  </cellXfs>
  <cellStyles count="3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Normal" xfId="0" builtinId="0"/>
  </cellStyles>
  <dxfs count="0"/>
  <tableStyles count="0" defaultTableStyle="TableStyleMedium9" defaultPivotStyle="PivotStyleMedium4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1"/>
  <sheetViews>
    <sheetView workbookViewId="0">
      <selection activeCell="A18" sqref="A18:XFD18"/>
    </sheetView>
  </sheetViews>
  <sheetFormatPr defaultColWidth="22.625" defaultRowHeight="15.75" x14ac:dyDescent="0.25"/>
  <cols>
    <col min="1" max="1" width="20.375" bestFit="1" customWidth="1"/>
    <col min="2" max="2" width="18.875" bestFit="1" customWidth="1"/>
    <col min="3" max="3" width="20.875" bestFit="1" customWidth="1"/>
    <col min="4" max="4" width="13" bestFit="1" customWidth="1"/>
    <col min="5" max="5" width="15" bestFit="1" customWidth="1"/>
  </cols>
  <sheetData>
    <row r="1" spans="1:6" x14ac:dyDescent="0.25">
      <c r="A1" t="s">
        <v>0</v>
      </c>
      <c r="B1" t="s">
        <v>1</v>
      </c>
      <c r="C1" t="s">
        <v>80</v>
      </c>
      <c r="D1" t="s">
        <v>77</v>
      </c>
    </row>
    <row r="2" spans="1:6" s="8" customFormat="1" x14ac:dyDescent="0.25">
      <c r="A2" s="8" t="s">
        <v>343</v>
      </c>
      <c r="B2" s="8" t="s">
        <v>10</v>
      </c>
      <c r="C2" s="8" t="s">
        <v>174</v>
      </c>
      <c r="D2" s="8" t="s">
        <v>88</v>
      </c>
    </row>
    <row r="3" spans="1:6" s="8" customFormat="1" x14ac:dyDescent="0.25">
      <c r="A3" s="8" t="s">
        <v>361</v>
      </c>
      <c r="B3" s="8" t="s">
        <v>9</v>
      </c>
      <c r="C3" s="8" t="s">
        <v>173</v>
      </c>
      <c r="D3" s="8" t="s">
        <v>89</v>
      </c>
    </row>
    <row r="4" spans="1:6" s="8" customFormat="1" x14ac:dyDescent="0.25">
      <c r="A4" s="8" t="s">
        <v>371</v>
      </c>
      <c r="B4" s="8" t="s">
        <v>12</v>
      </c>
      <c r="C4" s="8" t="s">
        <v>480</v>
      </c>
      <c r="D4" s="8" t="s">
        <v>89</v>
      </c>
    </row>
    <row r="5" spans="1:6" s="8" customFormat="1" x14ac:dyDescent="0.25">
      <c r="A5" s="8" t="s">
        <v>439</v>
      </c>
      <c r="B5" s="8" t="s">
        <v>13</v>
      </c>
      <c r="C5" s="8" t="s">
        <v>479</v>
      </c>
      <c r="D5" s="8" t="s">
        <v>88</v>
      </c>
    </row>
    <row r="6" spans="1:6" s="8" customFormat="1" ht="5.0999999999999996" customHeight="1" x14ac:dyDescent="0.25"/>
    <row r="7" spans="1:6" s="8" customFormat="1" x14ac:dyDescent="0.25">
      <c r="A7" s="8" t="s">
        <v>392</v>
      </c>
      <c r="B7" s="8" t="s">
        <v>119</v>
      </c>
      <c r="C7" s="8" t="s">
        <v>479</v>
      </c>
      <c r="D7" s="8" t="s">
        <v>88</v>
      </c>
      <c r="E7" s="8" t="s">
        <v>481</v>
      </c>
    </row>
    <row r="8" spans="1:6" s="8" customFormat="1" x14ac:dyDescent="0.25">
      <c r="A8" s="8" t="s">
        <v>394</v>
      </c>
      <c r="B8" s="8" t="s">
        <v>120</v>
      </c>
      <c r="C8" s="8" t="s">
        <v>478</v>
      </c>
      <c r="E8" s="8" t="s">
        <v>481</v>
      </c>
    </row>
    <row r="9" spans="1:6" x14ac:dyDescent="0.25">
      <c r="A9" s="2" t="s">
        <v>475</v>
      </c>
      <c r="B9" t="s">
        <v>169</v>
      </c>
      <c r="C9" t="s">
        <v>173</v>
      </c>
    </row>
    <row r="10" spans="1:6" x14ac:dyDescent="0.25">
      <c r="A10" s="2" t="s">
        <v>476</v>
      </c>
      <c r="B10" t="s">
        <v>170</v>
      </c>
      <c r="C10" t="s">
        <v>173</v>
      </c>
      <c r="E10" t="s">
        <v>482</v>
      </c>
    </row>
    <row r="11" spans="1:6" x14ac:dyDescent="0.25">
      <c r="A11" t="s">
        <v>418</v>
      </c>
      <c r="B11" t="s">
        <v>121</v>
      </c>
      <c r="C11" t="s">
        <v>171</v>
      </c>
    </row>
    <row r="12" spans="1:6" x14ac:dyDescent="0.25">
      <c r="A12" t="s">
        <v>440</v>
      </c>
      <c r="B12" t="s">
        <v>175</v>
      </c>
      <c r="C12" t="s">
        <v>171</v>
      </c>
      <c r="E12" t="s">
        <v>483</v>
      </c>
    </row>
    <row r="13" spans="1:6" x14ac:dyDescent="0.25">
      <c r="A13" t="s">
        <v>312</v>
      </c>
      <c r="B13" t="s">
        <v>122</v>
      </c>
      <c r="C13" t="s">
        <v>172</v>
      </c>
      <c r="E13" t="s">
        <v>477</v>
      </c>
      <c r="F13" t="s">
        <v>488</v>
      </c>
    </row>
    <row r="14" spans="1:6" x14ac:dyDescent="0.25">
      <c r="A14" t="s">
        <v>432</v>
      </c>
      <c r="B14" t="s">
        <v>123</v>
      </c>
      <c r="C14" t="s">
        <v>171</v>
      </c>
      <c r="E14" t="s">
        <v>484</v>
      </c>
      <c r="F14" t="s">
        <v>488</v>
      </c>
    </row>
    <row r="18" spans="1:4" x14ac:dyDescent="0.25">
      <c r="A18" t="s">
        <v>87</v>
      </c>
      <c r="B18" t="s">
        <v>228</v>
      </c>
      <c r="C18" t="s">
        <v>86</v>
      </c>
      <c r="D18" t="s">
        <v>79</v>
      </c>
    </row>
    <row r="19" spans="1:4" x14ac:dyDescent="0.25">
      <c r="A19" t="s">
        <v>485</v>
      </c>
      <c r="B19">
        <v>2</v>
      </c>
      <c r="C19">
        <v>2</v>
      </c>
      <c r="D19">
        <v>0</v>
      </c>
    </row>
    <row r="20" spans="1:4" x14ac:dyDescent="0.25">
      <c r="A20" t="s">
        <v>487</v>
      </c>
      <c r="B20">
        <v>2</v>
      </c>
      <c r="C20">
        <v>5</v>
      </c>
      <c r="D20">
        <v>0</v>
      </c>
    </row>
    <row r="21" spans="1:4" x14ac:dyDescent="0.25">
      <c r="A21" t="s">
        <v>489</v>
      </c>
      <c r="B21">
        <v>2</v>
      </c>
      <c r="C21">
        <v>0</v>
      </c>
      <c r="D21">
        <v>2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workbookViewId="0">
      <selection activeCell="C7" sqref="C7"/>
    </sheetView>
  </sheetViews>
  <sheetFormatPr defaultColWidth="29.375" defaultRowHeight="15.75" x14ac:dyDescent="0.25"/>
  <cols>
    <col min="1" max="1" width="18.5" bestFit="1" customWidth="1"/>
    <col min="2" max="2" width="20" bestFit="1" customWidth="1"/>
    <col min="3" max="3" width="15.375" bestFit="1" customWidth="1"/>
    <col min="4" max="4" width="5.625" bestFit="1" customWidth="1"/>
    <col min="5" max="5" width="17" bestFit="1" customWidth="1"/>
    <col min="6" max="6" width="22" bestFit="1" customWidth="1"/>
    <col min="7" max="7" width="22.875" bestFit="1" customWidth="1"/>
  </cols>
  <sheetData>
    <row r="1" spans="1:5" x14ac:dyDescent="0.25">
      <c r="A1" t="s">
        <v>0</v>
      </c>
      <c r="B1" t="s">
        <v>1</v>
      </c>
      <c r="C1" t="s">
        <v>80</v>
      </c>
    </row>
    <row r="2" spans="1:5" x14ac:dyDescent="0.25">
      <c r="A2" t="s">
        <v>445</v>
      </c>
      <c r="B2" t="s">
        <v>52</v>
      </c>
      <c r="C2" t="s">
        <v>114</v>
      </c>
    </row>
    <row r="3" spans="1:5" x14ac:dyDescent="0.25">
      <c r="A3" t="s">
        <v>413</v>
      </c>
      <c r="B3" t="s">
        <v>154</v>
      </c>
      <c r="C3" t="s">
        <v>114</v>
      </c>
    </row>
    <row r="4" spans="1:5" x14ac:dyDescent="0.25">
      <c r="A4" t="s">
        <v>330</v>
      </c>
      <c r="B4" t="s">
        <v>155</v>
      </c>
      <c r="C4" t="s">
        <v>114</v>
      </c>
    </row>
    <row r="6" spans="1:5" x14ac:dyDescent="0.25">
      <c r="A6" t="s">
        <v>87</v>
      </c>
      <c r="B6" t="s">
        <v>228</v>
      </c>
      <c r="C6" t="s">
        <v>86</v>
      </c>
      <c r="D6" t="s">
        <v>79</v>
      </c>
      <c r="E6" t="s">
        <v>22</v>
      </c>
    </row>
    <row r="7" spans="1:5" x14ac:dyDescent="0.25">
      <c r="A7" t="s">
        <v>227</v>
      </c>
      <c r="B7">
        <v>3</v>
      </c>
      <c r="C7">
        <v>1</v>
      </c>
      <c r="D7">
        <f t="shared" ref="D7" si="0">B7-C7</f>
        <v>2</v>
      </c>
      <c r="E7" t="s">
        <v>245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3"/>
  <sheetViews>
    <sheetView workbookViewId="0">
      <selection activeCell="C13" sqref="C13"/>
    </sheetView>
  </sheetViews>
  <sheetFormatPr defaultColWidth="14.125" defaultRowHeight="15.75" x14ac:dyDescent="0.25"/>
  <cols>
    <col min="1" max="1" width="16.625" bestFit="1" customWidth="1"/>
    <col min="2" max="2" width="19.625" bestFit="1" customWidth="1"/>
    <col min="3" max="4" width="5.625" bestFit="1" customWidth="1"/>
    <col min="5" max="5" width="7.5" bestFit="1" customWidth="1"/>
    <col min="6" max="6" width="26.875" bestFit="1" customWidth="1"/>
    <col min="7" max="7" width="22.875" bestFit="1" customWidth="1"/>
    <col min="9" max="9" width="17.625" bestFit="1" customWidth="1"/>
  </cols>
  <sheetData>
    <row r="1" spans="1:3" x14ac:dyDescent="0.25">
      <c r="A1" t="s">
        <v>0</v>
      </c>
      <c r="B1" t="s">
        <v>1</v>
      </c>
    </row>
    <row r="2" spans="1:3" s="7" customFormat="1" x14ac:dyDescent="0.25">
      <c r="A2" s="7" t="s">
        <v>360</v>
      </c>
      <c r="B2" s="7" t="s">
        <v>44</v>
      </c>
    </row>
    <row r="3" spans="1:3" s="7" customFormat="1" x14ac:dyDescent="0.25">
      <c r="A3" s="7" t="s">
        <v>359</v>
      </c>
      <c r="B3" s="7" t="s">
        <v>45</v>
      </c>
    </row>
    <row r="4" spans="1:3" s="7" customFormat="1" x14ac:dyDescent="0.25">
      <c r="A4" s="7" t="s">
        <v>386</v>
      </c>
      <c r="B4" s="7" t="s">
        <v>46</v>
      </c>
    </row>
    <row r="5" spans="1:3" s="7" customFormat="1" x14ac:dyDescent="0.25">
      <c r="A5" s="7" t="s">
        <v>387</v>
      </c>
      <c r="B5" s="7" t="s">
        <v>41</v>
      </c>
    </row>
    <row r="6" spans="1:3" s="7" customFormat="1" x14ac:dyDescent="0.25">
      <c r="A6" s="7" t="s">
        <v>388</v>
      </c>
      <c r="B6" s="7" t="s">
        <v>47</v>
      </c>
    </row>
    <row r="7" spans="1:3" x14ac:dyDescent="0.25">
      <c r="A7" t="s">
        <v>414</v>
      </c>
      <c r="B7" t="s">
        <v>137</v>
      </c>
      <c r="C7" t="s">
        <v>526</v>
      </c>
    </row>
    <row r="8" spans="1:3" x14ac:dyDescent="0.25">
      <c r="A8" t="s">
        <v>415</v>
      </c>
      <c r="B8" t="s">
        <v>137</v>
      </c>
      <c r="C8" t="s">
        <v>526</v>
      </c>
    </row>
    <row r="9" spans="1:3" x14ac:dyDescent="0.25">
      <c r="A9" t="s">
        <v>416</v>
      </c>
      <c r="B9" t="s">
        <v>137</v>
      </c>
      <c r="C9" t="s">
        <v>526</v>
      </c>
    </row>
    <row r="10" spans="1:3" x14ac:dyDescent="0.25">
      <c r="A10" t="s">
        <v>417</v>
      </c>
      <c r="B10" t="s">
        <v>137</v>
      </c>
      <c r="C10" t="s">
        <v>526</v>
      </c>
    </row>
    <row r="11" spans="1:3" x14ac:dyDescent="0.25">
      <c r="A11" t="s">
        <v>429</v>
      </c>
      <c r="B11" t="s">
        <v>135</v>
      </c>
      <c r="C11" t="s">
        <v>526</v>
      </c>
    </row>
    <row r="12" spans="1:3" x14ac:dyDescent="0.25">
      <c r="A12" t="s">
        <v>430</v>
      </c>
      <c r="B12" t="s">
        <v>135</v>
      </c>
      <c r="C12" t="s">
        <v>526</v>
      </c>
    </row>
    <row r="13" spans="1:3" x14ac:dyDescent="0.25">
      <c r="A13" t="s">
        <v>431</v>
      </c>
      <c r="B13" t="s">
        <v>135</v>
      </c>
    </row>
    <row r="14" spans="1:3" x14ac:dyDescent="0.25">
      <c r="A14" t="s">
        <v>331</v>
      </c>
      <c r="B14" t="s">
        <v>136</v>
      </c>
    </row>
    <row r="15" spans="1:3" x14ac:dyDescent="0.25">
      <c r="A15" t="s">
        <v>332</v>
      </c>
      <c r="B15" t="s">
        <v>136</v>
      </c>
    </row>
    <row r="16" spans="1:3" x14ac:dyDescent="0.25">
      <c r="A16" t="s">
        <v>333</v>
      </c>
      <c r="B16" t="s">
        <v>136</v>
      </c>
    </row>
    <row r="17" spans="1:5" x14ac:dyDescent="0.25">
      <c r="A17" t="s">
        <v>334</v>
      </c>
      <c r="B17" t="s">
        <v>136</v>
      </c>
    </row>
    <row r="18" spans="1:5" x14ac:dyDescent="0.25">
      <c r="A18" t="s">
        <v>335</v>
      </c>
      <c r="B18" t="s">
        <v>149</v>
      </c>
    </row>
    <row r="19" spans="1:5" x14ac:dyDescent="0.25">
      <c r="A19" t="s">
        <v>336</v>
      </c>
      <c r="B19" t="s">
        <v>149</v>
      </c>
    </row>
    <row r="21" spans="1:5" x14ac:dyDescent="0.25">
      <c r="A21" t="s">
        <v>87</v>
      </c>
      <c r="B21" t="s">
        <v>228</v>
      </c>
      <c r="C21" t="s">
        <v>86</v>
      </c>
      <c r="D21" t="s">
        <v>79</v>
      </c>
      <c r="E21" t="s">
        <v>22</v>
      </c>
    </row>
    <row r="22" spans="1:5" x14ac:dyDescent="0.25">
      <c r="A22" t="s">
        <v>232</v>
      </c>
      <c r="B22">
        <v>1</v>
      </c>
      <c r="C22">
        <v>0</v>
      </c>
      <c r="D22">
        <f t="shared" ref="D22:D23" si="0">B22-C22</f>
        <v>1</v>
      </c>
      <c r="E22" s="2" t="s">
        <v>457</v>
      </c>
    </row>
    <row r="23" spans="1:5" x14ac:dyDescent="0.25">
      <c r="A23" t="s">
        <v>233</v>
      </c>
      <c r="B23">
        <v>18</v>
      </c>
      <c r="C23">
        <v>1</v>
      </c>
      <c r="D23">
        <f t="shared" si="0"/>
        <v>17</v>
      </c>
      <c r="E23" s="2" t="s">
        <v>457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0"/>
  <sheetViews>
    <sheetView workbookViewId="0">
      <selection activeCell="A21" sqref="A21"/>
    </sheetView>
  </sheetViews>
  <sheetFormatPr defaultColWidth="23.375" defaultRowHeight="15.75" x14ac:dyDescent="0.25"/>
  <cols>
    <col min="1" max="1" width="15.125" bestFit="1" customWidth="1"/>
    <col min="2" max="2" width="17.375" bestFit="1" customWidth="1"/>
    <col min="3" max="3" width="21.125" bestFit="1" customWidth="1"/>
    <col min="4" max="4" width="12.125" bestFit="1" customWidth="1"/>
    <col min="5" max="5" width="24.375" bestFit="1" customWidth="1"/>
    <col min="6" max="6" width="9.875" bestFit="1" customWidth="1"/>
    <col min="7" max="7" width="17" bestFit="1" customWidth="1"/>
    <col min="8" max="8" width="16.5" bestFit="1" customWidth="1"/>
    <col min="9" max="9" width="22.5" bestFit="1" customWidth="1"/>
  </cols>
  <sheetData>
    <row r="1" spans="1:6" x14ac:dyDescent="0.25">
      <c r="A1" t="s">
        <v>0</v>
      </c>
      <c r="B1" t="s">
        <v>1</v>
      </c>
      <c r="C1" t="s">
        <v>80</v>
      </c>
      <c r="D1" t="s">
        <v>77</v>
      </c>
      <c r="E1" t="s">
        <v>115</v>
      </c>
      <c r="F1" t="s">
        <v>446</v>
      </c>
    </row>
    <row r="2" spans="1:6" s="7" customFormat="1" x14ac:dyDescent="0.25">
      <c r="A2" s="7" t="s">
        <v>279</v>
      </c>
      <c r="B2" s="7" t="s">
        <v>94</v>
      </c>
      <c r="C2" s="7" t="s">
        <v>265</v>
      </c>
      <c r="E2" s="7" t="s">
        <v>81</v>
      </c>
      <c r="F2" s="7" t="s">
        <v>97</v>
      </c>
    </row>
    <row r="3" spans="1:6" s="7" customFormat="1" x14ac:dyDescent="0.25">
      <c r="A3" s="7" t="s">
        <v>280</v>
      </c>
      <c r="B3" s="7" t="s">
        <v>48</v>
      </c>
      <c r="C3" s="7" t="s">
        <v>256</v>
      </c>
      <c r="E3" s="7" t="s">
        <v>82</v>
      </c>
      <c r="F3" s="7" t="s">
        <v>97</v>
      </c>
    </row>
    <row r="4" spans="1:6" s="7" customFormat="1" x14ac:dyDescent="0.25">
      <c r="A4" s="7" t="s">
        <v>281</v>
      </c>
      <c r="B4" s="7" t="s">
        <v>49</v>
      </c>
      <c r="C4" s="7" t="s">
        <v>257</v>
      </c>
      <c r="E4" s="7" t="s">
        <v>81</v>
      </c>
      <c r="F4" s="7" t="s">
        <v>97</v>
      </c>
    </row>
    <row r="5" spans="1:6" s="7" customFormat="1" x14ac:dyDescent="0.25">
      <c r="A5" s="7" t="s">
        <v>282</v>
      </c>
      <c r="B5" s="7" t="s">
        <v>93</v>
      </c>
      <c r="C5" s="7" t="s">
        <v>265</v>
      </c>
      <c r="E5" s="7" t="s">
        <v>81</v>
      </c>
      <c r="F5" s="7" t="s">
        <v>97</v>
      </c>
    </row>
    <row r="6" spans="1:6" s="7" customFormat="1" x14ac:dyDescent="0.25">
      <c r="A6" s="7" t="s">
        <v>283</v>
      </c>
      <c r="B6" s="7" t="s">
        <v>50</v>
      </c>
      <c r="C6" s="7" t="s">
        <v>258</v>
      </c>
      <c r="E6" s="7" t="s">
        <v>11</v>
      </c>
      <c r="F6" s="7" t="s">
        <v>97</v>
      </c>
    </row>
    <row r="7" spans="1:6" s="7" customFormat="1" x14ac:dyDescent="0.25">
      <c r="A7" s="7" t="s">
        <v>284</v>
      </c>
      <c r="B7" s="7" t="s">
        <v>51</v>
      </c>
      <c r="C7" s="7" t="s">
        <v>258</v>
      </c>
      <c r="E7" s="7" t="s">
        <v>11</v>
      </c>
      <c r="F7" s="7" t="s">
        <v>97</v>
      </c>
    </row>
    <row r="8" spans="1:6" s="7" customFormat="1" x14ac:dyDescent="0.25">
      <c r="A8" s="7" t="s">
        <v>391</v>
      </c>
      <c r="B8" s="7" t="s">
        <v>43</v>
      </c>
      <c r="C8" s="7" t="s">
        <v>264</v>
      </c>
      <c r="E8" s="7" t="s">
        <v>78</v>
      </c>
      <c r="F8" s="7" t="s">
        <v>97</v>
      </c>
    </row>
    <row r="9" spans="1:6" x14ac:dyDescent="0.25">
      <c r="A9" t="s">
        <v>285</v>
      </c>
      <c r="B9" t="s">
        <v>150</v>
      </c>
      <c r="C9" t="s">
        <v>263</v>
      </c>
      <c r="D9" t="s">
        <v>520</v>
      </c>
      <c r="F9" t="s">
        <v>97</v>
      </c>
    </row>
    <row r="10" spans="1:6" s="18" customFormat="1" x14ac:dyDescent="0.25">
      <c r="A10" s="18" t="s">
        <v>286</v>
      </c>
      <c r="B10" s="18" t="s">
        <v>151</v>
      </c>
      <c r="C10" s="18" t="s">
        <v>262</v>
      </c>
      <c r="D10" s="18" t="s">
        <v>273</v>
      </c>
      <c r="F10" s="18" t="s">
        <v>97</v>
      </c>
    </row>
    <row r="11" spans="1:6" s="18" customFormat="1" x14ac:dyDescent="0.25">
      <c r="A11" s="18" t="s">
        <v>287</v>
      </c>
      <c r="B11" s="18" t="s">
        <v>152</v>
      </c>
      <c r="C11" s="18" t="s">
        <v>262</v>
      </c>
      <c r="D11" s="18" t="s">
        <v>273</v>
      </c>
      <c r="F11" s="18" t="s">
        <v>97</v>
      </c>
    </row>
    <row r="12" spans="1:6" s="18" customFormat="1" x14ac:dyDescent="0.25">
      <c r="A12" s="18" t="s">
        <v>521</v>
      </c>
      <c r="B12" s="18" t="s">
        <v>522</v>
      </c>
      <c r="C12" s="18" t="s">
        <v>265</v>
      </c>
      <c r="D12" s="18" t="s">
        <v>523</v>
      </c>
    </row>
    <row r="13" spans="1:6" s="18" customFormat="1" x14ac:dyDescent="0.25"/>
    <row r="14" spans="1:6" x14ac:dyDescent="0.25">
      <c r="A14" t="s">
        <v>87</v>
      </c>
      <c r="B14" t="s">
        <v>228</v>
      </c>
      <c r="C14" t="s">
        <v>86</v>
      </c>
      <c r="D14" t="s">
        <v>79</v>
      </c>
      <c r="E14" t="s">
        <v>22</v>
      </c>
    </row>
    <row r="15" spans="1:6" x14ac:dyDescent="0.25">
      <c r="A15" t="s">
        <v>265</v>
      </c>
      <c r="B15">
        <v>1</v>
      </c>
      <c r="C15">
        <v>0</v>
      </c>
      <c r="D15">
        <f t="shared" ref="D15:D17" si="0">B15-C15</f>
        <v>1</v>
      </c>
      <c r="E15" t="s">
        <v>259</v>
      </c>
    </row>
    <row r="16" spans="1:6" x14ac:dyDescent="0.25">
      <c r="A16" t="s">
        <v>260</v>
      </c>
      <c r="B16">
        <v>1</v>
      </c>
      <c r="C16">
        <v>1</v>
      </c>
      <c r="D16">
        <f t="shared" si="0"/>
        <v>0</v>
      </c>
      <c r="E16" t="s">
        <v>278</v>
      </c>
    </row>
    <row r="17" spans="1:5" x14ac:dyDescent="0.25">
      <c r="A17" t="s">
        <v>261</v>
      </c>
      <c r="B17">
        <v>2</v>
      </c>
      <c r="C17">
        <v>2</v>
      </c>
      <c r="D17">
        <f t="shared" si="0"/>
        <v>0</v>
      </c>
      <c r="E17" t="s">
        <v>259</v>
      </c>
    </row>
    <row r="20" spans="1:5" x14ac:dyDescent="0.25">
      <c r="A20" t="s">
        <v>534</v>
      </c>
    </row>
  </sheetData>
  <phoneticPr fontId="3" type="noConversion"/>
  <pageMargins left="0.75" right="0.75" top="1" bottom="1" header="0.5" footer="0.5"/>
  <pageSetup scale="8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" sqref="A3:XFD3"/>
    </sheetView>
  </sheetViews>
  <sheetFormatPr defaultColWidth="24.625" defaultRowHeight="15.75" x14ac:dyDescent="0.25"/>
  <cols>
    <col min="1" max="1" width="12" bestFit="1" customWidth="1"/>
    <col min="2" max="2" width="15" bestFit="1" customWidth="1"/>
    <col min="3" max="3" width="5.625" bestFit="1" customWidth="1"/>
    <col min="4" max="4" width="12.125" bestFit="1" customWidth="1"/>
    <col min="5" max="5" width="17.125" bestFit="1" customWidth="1"/>
    <col min="6" max="7" width="16.875" bestFit="1" customWidth="1"/>
  </cols>
  <sheetData>
    <row r="1" spans="1:5" x14ac:dyDescent="0.25">
      <c r="A1" t="s">
        <v>0</v>
      </c>
      <c r="B1" t="s">
        <v>1</v>
      </c>
    </row>
    <row r="2" spans="1:5" x14ac:dyDescent="0.25">
      <c r="A2" t="s">
        <v>389</v>
      </c>
      <c r="B2" t="s">
        <v>168</v>
      </c>
    </row>
    <row r="3" spans="1:5" x14ac:dyDescent="0.25">
      <c r="A3" t="s">
        <v>337</v>
      </c>
      <c r="B3" t="s">
        <v>153</v>
      </c>
    </row>
    <row r="5" spans="1:5" x14ac:dyDescent="0.25">
      <c r="A5" t="s">
        <v>87</v>
      </c>
      <c r="B5" t="s">
        <v>228</v>
      </c>
      <c r="C5" t="s">
        <v>86</v>
      </c>
      <c r="D5" t="s">
        <v>79</v>
      </c>
      <c r="E5" t="s">
        <v>22</v>
      </c>
    </row>
    <row r="6" spans="1:5" x14ac:dyDescent="0.25">
      <c r="A6" t="s">
        <v>460</v>
      </c>
      <c r="B6">
        <v>1</v>
      </c>
      <c r="C6">
        <v>1</v>
      </c>
      <c r="D6">
        <f t="shared" ref="D6:D7" si="0">B6-C6</f>
        <v>0</v>
      </c>
      <c r="E6" t="s">
        <v>244</v>
      </c>
    </row>
    <row r="7" spans="1:5" x14ac:dyDescent="0.25">
      <c r="A7" t="s">
        <v>230</v>
      </c>
      <c r="B7">
        <v>1</v>
      </c>
      <c r="C7">
        <v>0</v>
      </c>
      <c r="D7">
        <f t="shared" si="0"/>
        <v>1</v>
      </c>
      <c r="E7" t="s">
        <v>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5"/>
  <sheetViews>
    <sheetView workbookViewId="0">
      <selection activeCell="B12" sqref="B11:B12"/>
    </sheetView>
  </sheetViews>
  <sheetFormatPr defaultColWidth="10.875" defaultRowHeight="15.75" x14ac:dyDescent="0.25"/>
  <cols>
    <col min="1" max="1" width="8.125" bestFit="1" customWidth="1"/>
    <col min="2" max="2" width="26.5" bestFit="1" customWidth="1"/>
    <col min="3" max="3" width="22.875" bestFit="1" customWidth="1"/>
    <col min="4" max="4" width="16.875" customWidth="1"/>
    <col min="5" max="8" width="4.5" bestFit="1" customWidth="1"/>
    <col min="9" max="9" width="31.5" bestFit="1" customWidth="1"/>
    <col min="11" max="12" width="10.5" bestFit="1" customWidth="1"/>
  </cols>
  <sheetData>
    <row r="1" spans="1:3" x14ac:dyDescent="0.25">
      <c r="A1" t="s">
        <v>0</v>
      </c>
      <c r="B1" t="s">
        <v>1</v>
      </c>
      <c r="C1" t="s">
        <v>22</v>
      </c>
    </row>
    <row r="2" spans="1:3" x14ac:dyDescent="0.25">
      <c r="A2" t="s">
        <v>370</v>
      </c>
      <c r="B2" t="s">
        <v>53</v>
      </c>
      <c r="C2" s="2" t="s">
        <v>458</v>
      </c>
    </row>
    <row r="3" spans="1:3" x14ac:dyDescent="0.25">
      <c r="A3" t="s">
        <v>369</v>
      </c>
      <c r="B3" t="s">
        <v>54</v>
      </c>
      <c r="C3" s="2" t="s">
        <v>458</v>
      </c>
    </row>
    <row r="4" spans="1:3" x14ac:dyDescent="0.25">
      <c r="A4" t="s">
        <v>390</v>
      </c>
      <c r="B4" t="s">
        <v>55</v>
      </c>
      <c r="C4" s="2" t="s">
        <v>459</v>
      </c>
    </row>
    <row r="5" spans="1:3" x14ac:dyDescent="0.25">
      <c r="A5" t="s">
        <v>118</v>
      </c>
      <c r="B5" t="s">
        <v>393</v>
      </c>
      <c r="C5" s="2" t="s">
        <v>97</v>
      </c>
    </row>
  </sheetData>
  <phoneticPr fontId="3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10" sqref="B10"/>
    </sheetView>
  </sheetViews>
  <sheetFormatPr defaultRowHeight="15.75" x14ac:dyDescent="0.25"/>
  <cols>
    <col min="1" max="1" width="11.5" bestFit="1" customWidth="1"/>
    <col min="2" max="2" width="15.875" customWidth="1"/>
  </cols>
  <sheetData>
    <row r="1" spans="1:3" x14ac:dyDescent="0.25">
      <c r="B1" t="s">
        <v>508</v>
      </c>
    </row>
    <row r="2" spans="1:3" x14ac:dyDescent="0.25">
      <c r="A2" t="s">
        <v>509</v>
      </c>
      <c r="B2" t="s">
        <v>512</v>
      </c>
    </row>
    <row r="3" spans="1:3" x14ac:dyDescent="0.25">
      <c r="A3" t="s">
        <v>510</v>
      </c>
      <c r="B3" t="s">
        <v>513</v>
      </c>
    </row>
    <row r="4" spans="1:3" x14ac:dyDescent="0.25">
      <c r="A4" t="s">
        <v>511</v>
      </c>
      <c r="B4" t="s">
        <v>516</v>
      </c>
    </row>
    <row r="5" spans="1:3" x14ac:dyDescent="0.25">
      <c r="B5" t="s">
        <v>514</v>
      </c>
    </row>
    <row r="6" spans="1:3" x14ac:dyDescent="0.25">
      <c r="B6" t="s">
        <v>515</v>
      </c>
    </row>
    <row r="7" spans="1:3" x14ac:dyDescent="0.25">
      <c r="A7" t="s">
        <v>517</v>
      </c>
      <c r="B7" t="s">
        <v>518</v>
      </c>
    </row>
    <row r="8" spans="1:3" x14ac:dyDescent="0.25">
      <c r="A8" t="s">
        <v>519</v>
      </c>
      <c r="B8" t="s">
        <v>524</v>
      </c>
    </row>
    <row r="9" spans="1:3" x14ac:dyDescent="0.25">
      <c r="A9" t="s">
        <v>531</v>
      </c>
      <c r="B9" t="s">
        <v>532</v>
      </c>
    </row>
    <row r="10" spans="1:3" x14ac:dyDescent="0.25">
      <c r="B10" t="s">
        <v>539</v>
      </c>
    </row>
    <row r="11" spans="1:3" x14ac:dyDescent="0.25">
      <c r="A11" t="s">
        <v>525</v>
      </c>
      <c r="B11" t="s">
        <v>527</v>
      </c>
      <c r="C11" t="s">
        <v>494</v>
      </c>
    </row>
    <row r="12" spans="1:3" x14ac:dyDescent="0.25">
      <c r="B12" t="s">
        <v>528</v>
      </c>
      <c r="C12" t="s">
        <v>529</v>
      </c>
    </row>
    <row r="13" spans="1:3" x14ac:dyDescent="0.25">
      <c r="B13" t="s">
        <v>527</v>
      </c>
      <c r="C13" t="s">
        <v>530</v>
      </c>
    </row>
    <row r="15" spans="1:3" x14ac:dyDescent="0.25">
      <c r="A15" t="s">
        <v>533</v>
      </c>
      <c r="B15" t="s">
        <v>535</v>
      </c>
    </row>
    <row r="17" spans="1:3" x14ac:dyDescent="0.25">
      <c r="A17" t="s">
        <v>536</v>
      </c>
      <c r="B17" t="s">
        <v>537</v>
      </c>
      <c r="C17" t="s">
        <v>538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0"/>
  <sheetViews>
    <sheetView topLeftCell="A3" zoomScale="60" zoomScaleNormal="60" zoomScalePageLayoutView="60" workbookViewId="0">
      <selection activeCell="C32" sqref="C32"/>
    </sheetView>
  </sheetViews>
  <sheetFormatPr defaultColWidth="10.875" defaultRowHeight="15.75" x14ac:dyDescent="0.25"/>
  <cols>
    <col min="1" max="1" width="18.5" bestFit="1" customWidth="1"/>
    <col min="2" max="2" width="19" bestFit="1" customWidth="1"/>
    <col min="3" max="3" width="27.375" bestFit="1" customWidth="1"/>
    <col min="4" max="4" width="18" bestFit="1" customWidth="1"/>
    <col min="5" max="5" width="13.5" bestFit="1" customWidth="1"/>
    <col min="6" max="6" width="14.375" bestFit="1" customWidth="1"/>
    <col min="7" max="7" width="10.5" bestFit="1" customWidth="1"/>
    <col min="8" max="8" width="14.625" bestFit="1" customWidth="1"/>
    <col min="9" max="9" width="9.625" bestFit="1" customWidth="1"/>
    <col min="10" max="10" width="19.375" bestFit="1" customWidth="1"/>
    <col min="11" max="11" width="6.375" bestFit="1" customWidth="1"/>
    <col min="12" max="12" width="9.625" bestFit="1" customWidth="1"/>
    <col min="13" max="13" width="18" bestFit="1" customWidth="1"/>
    <col min="14" max="14" width="4.875" bestFit="1" customWidth="1"/>
    <col min="15" max="15" width="13" bestFit="1" customWidth="1"/>
    <col min="19" max="19" width="23.625" bestFit="1" customWidth="1"/>
  </cols>
  <sheetData>
    <row r="1" spans="1:13" x14ac:dyDescent="0.25">
      <c r="A1" t="s">
        <v>0</v>
      </c>
      <c r="B1" t="s">
        <v>1</v>
      </c>
      <c r="C1" t="s">
        <v>80</v>
      </c>
      <c r="D1" t="s">
        <v>219</v>
      </c>
      <c r="E1" t="s">
        <v>218</v>
      </c>
      <c r="F1" t="s">
        <v>217</v>
      </c>
      <c r="G1" t="s">
        <v>216</v>
      </c>
      <c r="H1" t="s">
        <v>215</v>
      </c>
      <c r="I1" t="s">
        <v>214</v>
      </c>
      <c r="J1" t="s">
        <v>213</v>
      </c>
      <c r="K1" t="s">
        <v>212</v>
      </c>
      <c r="L1" t="s">
        <v>211</v>
      </c>
      <c r="M1" t="s">
        <v>266</v>
      </c>
    </row>
    <row r="2" spans="1:13" s="8" customFormat="1" x14ac:dyDescent="0.25">
      <c r="A2" s="8" t="s">
        <v>289</v>
      </c>
      <c r="B2" s="8" t="s">
        <v>3</v>
      </c>
      <c r="C2" s="8" t="s">
        <v>84</v>
      </c>
      <c r="D2" s="8" t="s">
        <v>267</v>
      </c>
    </row>
    <row r="3" spans="1:13" s="8" customFormat="1" x14ac:dyDescent="0.25">
      <c r="A3" s="8" t="s">
        <v>290</v>
      </c>
      <c r="B3" s="8" t="s">
        <v>8</v>
      </c>
      <c r="C3" s="8" t="s">
        <v>84</v>
      </c>
      <c r="D3" s="8">
        <v>19</v>
      </c>
      <c r="F3" s="8" t="s">
        <v>268</v>
      </c>
      <c r="G3" s="8">
        <v>45</v>
      </c>
      <c r="H3" s="8" t="s">
        <v>269</v>
      </c>
      <c r="I3" s="8" t="s">
        <v>184</v>
      </c>
      <c r="J3" s="8">
        <v>4.5</v>
      </c>
      <c r="K3" s="8">
        <v>2.75</v>
      </c>
      <c r="L3" s="8" t="s">
        <v>178</v>
      </c>
    </row>
    <row r="4" spans="1:13" s="8" customFormat="1" x14ac:dyDescent="0.25">
      <c r="A4" s="8" t="s">
        <v>291</v>
      </c>
      <c r="B4" s="8" t="s">
        <v>2</v>
      </c>
      <c r="C4" s="8" t="s">
        <v>85</v>
      </c>
      <c r="D4" s="8" t="s">
        <v>267</v>
      </c>
    </row>
    <row r="5" spans="1:13" s="8" customFormat="1" x14ac:dyDescent="0.25">
      <c r="A5" s="8" t="s">
        <v>292</v>
      </c>
      <c r="B5" s="8" t="s">
        <v>4</v>
      </c>
      <c r="C5" s="8" t="s">
        <v>85</v>
      </c>
      <c r="D5" s="8" t="s">
        <v>267</v>
      </c>
    </row>
    <row r="6" spans="1:13" s="8" customFormat="1" x14ac:dyDescent="0.25">
      <c r="A6" s="8" t="s">
        <v>293</v>
      </c>
      <c r="B6" s="8" t="s">
        <v>5</v>
      </c>
      <c r="C6" s="8" t="s">
        <v>85</v>
      </c>
      <c r="D6" s="8" t="s">
        <v>267</v>
      </c>
    </row>
    <row r="7" spans="1:13" s="8" customFormat="1" x14ac:dyDescent="0.25">
      <c r="A7" s="8" t="s">
        <v>294</v>
      </c>
      <c r="B7" s="8" t="s">
        <v>6</v>
      </c>
      <c r="C7" s="8" t="s">
        <v>84</v>
      </c>
      <c r="D7" s="8">
        <v>16</v>
      </c>
      <c r="E7" s="8">
        <v>301518002</v>
      </c>
      <c r="F7" s="8" t="s">
        <v>186</v>
      </c>
      <c r="G7" s="8">
        <v>45</v>
      </c>
      <c r="H7" s="8" t="s">
        <v>269</v>
      </c>
      <c r="I7" s="8" t="s">
        <v>184</v>
      </c>
      <c r="J7" s="8">
        <v>4.5</v>
      </c>
      <c r="K7" s="8">
        <v>2.75</v>
      </c>
      <c r="L7" s="8" t="s">
        <v>189</v>
      </c>
    </row>
    <row r="8" spans="1:13" s="8" customFormat="1" x14ac:dyDescent="0.25">
      <c r="A8" s="8" t="s">
        <v>295</v>
      </c>
      <c r="B8" s="8" t="s">
        <v>5</v>
      </c>
      <c r="C8" s="8" t="s">
        <v>85</v>
      </c>
      <c r="D8" s="8">
        <v>15</v>
      </c>
      <c r="E8" s="8">
        <v>301384502</v>
      </c>
      <c r="F8" s="8" t="s">
        <v>186</v>
      </c>
      <c r="G8" s="8">
        <v>25</v>
      </c>
      <c r="H8" s="8" t="s">
        <v>269</v>
      </c>
      <c r="I8" s="8" t="s">
        <v>184</v>
      </c>
      <c r="J8" s="8">
        <v>2.75</v>
      </c>
      <c r="K8" s="8">
        <v>2.75</v>
      </c>
      <c r="L8" s="8" t="s">
        <v>178</v>
      </c>
    </row>
    <row r="9" spans="1:13" s="8" customFormat="1" x14ac:dyDescent="0.25">
      <c r="A9" s="8" t="s">
        <v>296</v>
      </c>
      <c r="B9" s="8" t="s">
        <v>288</v>
      </c>
      <c r="C9" s="8" t="s">
        <v>85</v>
      </c>
      <c r="D9" s="8">
        <v>7</v>
      </c>
      <c r="E9" s="8" t="s">
        <v>199</v>
      </c>
      <c r="F9" s="8" t="s">
        <v>198</v>
      </c>
      <c r="G9" s="8">
        <v>20</v>
      </c>
      <c r="H9" s="8" t="s">
        <v>180</v>
      </c>
      <c r="I9" s="8" t="s">
        <v>191</v>
      </c>
      <c r="J9" s="8">
        <v>4.5</v>
      </c>
      <c r="K9" s="8">
        <v>2.75</v>
      </c>
      <c r="L9" s="8" t="s">
        <v>178</v>
      </c>
      <c r="M9" s="8" t="s">
        <v>197</v>
      </c>
    </row>
    <row r="10" spans="1:13" s="8" customFormat="1" x14ac:dyDescent="0.25">
      <c r="A10" s="8" t="s">
        <v>297</v>
      </c>
      <c r="B10" s="8" t="s">
        <v>35</v>
      </c>
    </row>
    <row r="11" spans="1:13" s="8" customFormat="1" x14ac:dyDescent="0.25">
      <c r="A11" s="8" t="s">
        <v>298</v>
      </c>
      <c r="B11" s="8" t="s">
        <v>7</v>
      </c>
      <c r="C11" s="8" t="s">
        <v>84</v>
      </c>
      <c r="D11" s="8" t="s">
        <v>270</v>
      </c>
      <c r="G11" s="8">
        <v>40</v>
      </c>
      <c r="H11" s="8" t="s">
        <v>185</v>
      </c>
    </row>
    <row r="12" spans="1:13" s="8" customFormat="1" x14ac:dyDescent="0.25">
      <c r="A12" s="8" t="s">
        <v>299</v>
      </c>
      <c r="B12" s="8" t="s">
        <v>36</v>
      </c>
      <c r="C12" s="8" t="s">
        <v>85</v>
      </c>
      <c r="D12" s="8">
        <v>10</v>
      </c>
      <c r="F12" s="8" t="s">
        <v>183</v>
      </c>
      <c r="G12" s="8">
        <v>25</v>
      </c>
      <c r="H12" s="8" t="s">
        <v>180</v>
      </c>
      <c r="I12" s="8" t="s">
        <v>191</v>
      </c>
      <c r="J12" s="8">
        <v>4.5</v>
      </c>
      <c r="K12" s="8">
        <v>2.75</v>
      </c>
      <c r="L12" s="8" t="s">
        <v>178</v>
      </c>
      <c r="M12" s="8" t="s">
        <v>193</v>
      </c>
    </row>
    <row r="13" spans="1:13" s="8" customFormat="1" x14ac:dyDescent="0.25">
      <c r="A13" s="8" t="s">
        <v>300</v>
      </c>
      <c r="B13" s="8" t="s">
        <v>13</v>
      </c>
      <c r="C13" s="8" t="s">
        <v>85</v>
      </c>
      <c r="D13" s="8">
        <v>13</v>
      </c>
      <c r="F13" s="8" t="s">
        <v>183</v>
      </c>
      <c r="G13" s="8">
        <v>20</v>
      </c>
      <c r="H13" s="8" t="s">
        <v>180</v>
      </c>
      <c r="I13" s="8" t="s">
        <v>190</v>
      </c>
      <c r="J13" s="8">
        <v>2.75</v>
      </c>
      <c r="K13" s="8" t="s">
        <v>182</v>
      </c>
      <c r="L13" s="8" t="s">
        <v>178</v>
      </c>
      <c r="M13" s="8" t="s">
        <v>125</v>
      </c>
    </row>
    <row r="14" spans="1:13" x14ac:dyDescent="0.25">
      <c r="A14" t="s">
        <v>301</v>
      </c>
      <c r="B14" t="s">
        <v>124</v>
      </c>
      <c r="C14" t="s">
        <v>277</v>
      </c>
      <c r="D14">
        <v>18</v>
      </c>
      <c r="E14" t="s">
        <v>187</v>
      </c>
      <c r="F14" t="s">
        <v>186</v>
      </c>
      <c r="G14">
        <v>40</v>
      </c>
      <c r="H14" t="s">
        <v>185</v>
      </c>
      <c r="I14" t="s">
        <v>184</v>
      </c>
      <c r="J14">
        <v>4.5</v>
      </c>
      <c r="K14">
        <v>2.75</v>
      </c>
      <c r="L14" t="s">
        <v>178</v>
      </c>
    </row>
    <row r="15" spans="1:13" x14ac:dyDescent="0.25">
      <c r="A15" t="s">
        <v>302</v>
      </c>
      <c r="B15" t="s">
        <v>125</v>
      </c>
      <c r="C15" t="s">
        <v>277</v>
      </c>
      <c r="D15">
        <v>4</v>
      </c>
      <c r="E15">
        <v>13961</v>
      </c>
      <c r="F15" t="s">
        <v>198</v>
      </c>
      <c r="G15">
        <v>40</v>
      </c>
      <c r="H15" t="s">
        <v>180</v>
      </c>
      <c r="I15" t="s">
        <v>190</v>
      </c>
      <c r="J15">
        <v>4.5</v>
      </c>
      <c r="K15">
        <v>2.75</v>
      </c>
      <c r="L15" t="s">
        <v>205</v>
      </c>
    </row>
    <row r="16" spans="1:13" x14ac:dyDescent="0.25">
      <c r="A16" t="s">
        <v>303</v>
      </c>
      <c r="B16" t="s">
        <v>125</v>
      </c>
      <c r="C16" t="s">
        <v>277</v>
      </c>
      <c r="D16">
        <v>5</v>
      </c>
      <c r="E16" t="s">
        <v>202</v>
      </c>
      <c r="F16" t="s">
        <v>198</v>
      </c>
      <c r="G16">
        <v>40</v>
      </c>
      <c r="H16" t="s">
        <v>180</v>
      </c>
      <c r="I16" t="s">
        <v>179</v>
      </c>
      <c r="J16">
        <v>4.5</v>
      </c>
      <c r="K16">
        <v>2.75</v>
      </c>
      <c r="L16" t="s">
        <v>178</v>
      </c>
    </row>
    <row r="17" spans="1:13" x14ac:dyDescent="0.25">
      <c r="A17" t="s">
        <v>304</v>
      </c>
      <c r="B17" t="s">
        <v>125</v>
      </c>
      <c r="C17" t="s">
        <v>277</v>
      </c>
      <c r="D17">
        <v>6</v>
      </c>
      <c r="E17" t="s">
        <v>199</v>
      </c>
      <c r="F17" t="s">
        <v>198</v>
      </c>
      <c r="G17">
        <v>40</v>
      </c>
      <c r="H17" t="s">
        <v>180</v>
      </c>
      <c r="I17" t="s">
        <v>179</v>
      </c>
      <c r="J17">
        <v>4.5</v>
      </c>
      <c r="K17">
        <v>2.75</v>
      </c>
      <c r="L17" t="s">
        <v>178</v>
      </c>
      <c r="M17" t="s">
        <v>200</v>
      </c>
    </row>
    <row r="18" spans="1:13" x14ac:dyDescent="0.25">
      <c r="A18" t="s">
        <v>305</v>
      </c>
      <c r="B18" t="s">
        <v>124</v>
      </c>
      <c r="C18" t="s">
        <v>277</v>
      </c>
      <c r="D18">
        <v>8</v>
      </c>
      <c r="E18" t="s">
        <v>196</v>
      </c>
      <c r="F18" t="s">
        <v>194</v>
      </c>
      <c r="G18">
        <v>40</v>
      </c>
      <c r="H18" t="s">
        <v>180</v>
      </c>
      <c r="I18" t="s">
        <v>191</v>
      </c>
      <c r="J18">
        <v>4.5</v>
      </c>
      <c r="K18">
        <v>2.75</v>
      </c>
      <c r="L18" t="s">
        <v>178</v>
      </c>
    </row>
    <row r="19" spans="1:13" x14ac:dyDescent="0.25">
      <c r="A19" t="s">
        <v>306</v>
      </c>
      <c r="B19" t="s">
        <v>128</v>
      </c>
      <c r="C19" t="s">
        <v>277</v>
      </c>
      <c r="D19">
        <v>9</v>
      </c>
      <c r="E19" t="s">
        <v>195</v>
      </c>
      <c r="F19" t="s">
        <v>194</v>
      </c>
      <c r="G19">
        <v>40</v>
      </c>
      <c r="H19" t="s">
        <v>180</v>
      </c>
      <c r="I19" t="s">
        <v>191</v>
      </c>
      <c r="J19">
        <v>4.5</v>
      </c>
      <c r="K19">
        <v>2.75</v>
      </c>
      <c r="L19" t="s">
        <v>178</v>
      </c>
    </row>
    <row r="20" spans="1:13" x14ac:dyDescent="0.25">
      <c r="A20" t="s">
        <v>307</v>
      </c>
      <c r="B20" t="s">
        <v>124</v>
      </c>
      <c r="C20" t="s">
        <v>277</v>
      </c>
      <c r="D20">
        <v>11</v>
      </c>
      <c r="F20" t="s">
        <v>183</v>
      </c>
      <c r="G20">
        <v>40</v>
      </c>
      <c r="H20" t="s">
        <v>180</v>
      </c>
      <c r="I20" t="s">
        <v>191</v>
      </c>
      <c r="J20">
        <v>4.5</v>
      </c>
      <c r="K20">
        <v>2.75</v>
      </c>
      <c r="L20" t="s">
        <v>178</v>
      </c>
      <c r="M20" t="s">
        <v>192</v>
      </c>
    </row>
    <row r="21" spans="1:13" s="9" customFormat="1" x14ac:dyDescent="0.25">
      <c r="A21" s="9" t="s">
        <v>308</v>
      </c>
      <c r="B21" s="9" t="s">
        <v>124</v>
      </c>
      <c r="C21" s="9" t="s">
        <v>277</v>
      </c>
      <c r="D21" s="9">
        <v>12</v>
      </c>
      <c r="F21" s="9" t="s">
        <v>183</v>
      </c>
      <c r="G21" s="9">
        <v>40</v>
      </c>
      <c r="H21" s="9" t="s">
        <v>180</v>
      </c>
      <c r="I21" s="9" t="s">
        <v>191</v>
      </c>
      <c r="J21" s="9" t="s">
        <v>490</v>
      </c>
      <c r="K21" s="9">
        <v>2.75</v>
      </c>
      <c r="L21" s="9" t="s">
        <v>178</v>
      </c>
      <c r="M21" s="9" t="s">
        <v>491</v>
      </c>
    </row>
    <row r="22" spans="1:13" s="9" customFormat="1" x14ac:dyDescent="0.25">
      <c r="A22" s="9" t="s">
        <v>309</v>
      </c>
      <c r="B22" s="9" t="s">
        <v>124</v>
      </c>
      <c r="C22" s="9" t="s">
        <v>277</v>
      </c>
      <c r="D22" s="9" t="s">
        <v>270</v>
      </c>
      <c r="G22" s="9">
        <v>40</v>
      </c>
      <c r="H22" s="9" t="s">
        <v>185</v>
      </c>
      <c r="J22" s="9" t="s">
        <v>490</v>
      </c>
    </row>
    <row r="23" spans="1:13" s="9" customFormat="1" x14ac:dyDescent="0.25">
      <c r="A23" s="9" t="s">
        <v>310</v>
      </c>
      <c r="B23" s="9" t="s">
        <v>128</v>
      </c>
      <c r="C23" s="9" t="s">
        <v>277</v>
      </c>
      <c r="D23" s="9">
        <v>1</v>
      </c>
      <c r="E23" s="9" t="s">
        <v>210</v>
      </c>
      <c r="F23" s="9" t="s">
        <v>207</v>
      </c>
      <c r="G23" s="9">
        <v>20</v>
      </c>
      <c r="H23" s="9" t="s">
        <v>180</v>
      </c>
      <c r="I23" s="9" t="s">
        <v>179</v>
      </c>
      <c r="J23" s="9">
        <f>4+5/8</f>
        <v>4.625</v>
      </c>
      <c r="K23" s="9" t="s">
        <v>182</v>
      </c>
      <c r="L23" s="9" t="s">
        <v>178</v>
      </c>
    </row>
    <row r="24" spans="1:13" s="9" customFormat="1" x14ac:dyDescent="0.25">
      <c r="A24" s="9" t="s">
        <v>311</v>
      </c>
      <c r="B24" s="9" t="s">
        <v>129</v>
      </c>
      <c r="C24" s="9" t="s">
        <v>277</v>
      </c>
      <c r="D24" s="9">
        <v>2</v>
      </c>
      <c r="E24" s="9">
        <v>14372</v>
      </c>
      <c r="F24" s="9" t="s">
        <v>207</v>
      </c>
      <c r="G24" s="9">
        <v>40</v>
      </c>
      <c r="H24" s="9" t="s">
        <v>180</v>
      </c>
      <c r="I24" s="9" t="s">
        <v>190</v>
      </c>
      <c r="J24" s="9">
        <f>4+5/8</f>
        <v>4.625</v>
      </c>
      <c r="K24" s="9" t="s">
        <v>182</v>
      </c>
      <c r="L24" s="9" t="s">
        <v>189</v>
      </c>
    </row>
    <row r="25" spans="1:13" s="9" customFormat="1" x14ac:dyDescent="0.25">
      <c r="A25" s="9" t="s">
        <v>433</v>
      </c>
      <c r="B25" s="9" t="s">
        <v>231</v>
      </c>
      <c r="C25" s="9" t="s">
        <v>277</v>
      </c>
      <c r="D25" s="9">
        <v>3</v>
      </c>
      <c r="E25" s="9">
        <v>14371</v>
      </c>
      <c r="F25" s="9" t="s">
        <v>207</v>
      </c>
      <c r="G25" s="9">
        <v>40</v>
      </c>
      <c r="H25" s="9" t="s">
        <v>180</v>
      </c>
      <c r="I25" s="9" t="s">
        <v>190</v>
      </c>
      <c r="J25" s="9">
        <f>4+5/8</f>
        <v>4.625</v>
      </c>
      <c r="K25" s="9" t="s">
        <v>182</v>
      </c>
      <c r="L25" s="9" t="s">
        <v>189</v>
      </c>
    </row>
    <row r="26" spans="1:13" x14ac:dyDescent="0.25">
      <c r="A26" t="s">
        <v>435</v>
      </c>
      <c r="B26" t="s">
        <v>130</v>
      </c>
      <c r="C26" t="s">
        <v>277</v>
      </c>
      <c r="D26">
        <v>17</v>
      </c>
      <c r="E26" t="s">
        <v>188</v>
      </c>
      <c r="F26" t="s">
        <v>186</v>
      </c>
      <c r="G26">
        <v>40</v>
      </c>
      <c r="H26" t="s">
        <v>185</v>
      </c>
      <c r="I26" t="s">
        <v>184</v>
      </c>
      <c r="J26">
        <v>4.5</v>
      </c>
      <c r="K26">
        <v>2.75</v>
      </c>
      <c r="L26" t="s">
        <v>178</v>
      </c>
    </row>
    <row r="29" spans="1:13" x14ac:dyDescent="0.25">
      <c r="B29" t="s">
        <v>87</v>
      </c>
      <c r="C29" t="s">
        <v>228</v>
      </c>
      <c r="D29" t="s">
        <v>86</v>
      </c>
      <c r="E29" t="s">
        <v>79</v>
      </c>
    </row>
    <row r="30" spans="1:13" x14ac:dyDescent="0.25">
      <c r="A30" t="s">
        <v>494</v>
      </c>
      <c r="B30" t="s">
        <v>492</v>
      </c>
      <c r="C30">
        <v>8</v>
      </c>
      <c r="D30" t="s">
        <v>486</v>
      </c>
    </row>
    <row r="31" spans="1:13" x14ac:dyDescent="0.25">
      <c r="A31" t="s">
        <v>496</v>
      </c>
      <c r="B31" t="s">
        <v>497</v>
      </c>
    </row>
    <row r="32" spans="1:13" x14ac:dyDescent="0.25">
      <c r="A32" t="s">
        <v>495</v>
      </c>
      <c r="B32" t="s">
        <v>493</v>
      </c>
      <c r="C32">
        <v>5</v>
      </c>
      <c r="D32">
        <v>3</v>
      </c>
      <c r="E32">
        <v>2</v>
      </c>
    </row>
    <row r="35" spans="1:15" x14ac:dyDescent="0.25">
      <c r="A35" t="s">
        <v>276</v>
      </c>
    </row>
    <row r="36" spans="1:15" x14ac:dyDescent="0.25">
      <c r="A36" t="s">
        <v>117</v>
      </c>
      <c r="B36" t="s">
        <v>271</v>
      </c>
      <c r="C36" t="s">
        <v>272</v>
      </c>
      <c r="D36" t="s">
        <v>275</v>
      </c>
      <c r="E36" t="s">
        <v>273</v>
      </c>
      <c r="F36" t="s">
        <v>112</v>
      </c>
      <c r="G36" t="s">
        <v>111</v>
      </c>
      <c r="H36" t="s">
        <v>113</v>
      </c>
      <c r="I36" t="s">
        <v>97</v>
      </c>
      <c r="J36" t="s">
        <v>274</v>
      </c>
    </row>
    <row r="39" spans="1:15" x14ac:dyDescent="0.25">
      <c r="A39" t="s">
        <v>219</v>
      </c>
      <c r="B39" t="s">
        <v>218</v>
      </c>
      <c r="C39" t="s">
        <v>217</v>
      </c>
      <c r="D39" t="s">
        <v>216</v>
      </c>
      <c r="E39" t="s">
        <v>215</v>
      </c>
      <c r="F39" t="s">
        <v>214</v>
      </c>
      <c r="G39" t="s">
        <v>213</v>
      </c>
      <c r="H39" t="s">
        <v>212</v>
      </c>
      <c r="I39" t="s">
        <v>211</v>
      </c>
    </row>
    <row r="40" spans="1:15" s="8" customFormat="1" x14ac:dyDescent="0.25">
      <c r="A40" s="8">
        <v>7</v>
      </c>
      <c r="B40" s="8" t="s">
        <v>199</v>
      </c>
      <c r="C40" s="8" t="s">
        <v>198</v>
      </c>
      <c r="D40" s="8">
        <v>20</v>
      </c>
      <c r="E40" s="8" t="s">
        <v>180</v>
      </c>
      <c r="F40" s="8" t="s">
        <v>191</v>
      </c>
      <c r="G40" s="8">
        <v>4.5</v>
      </c>
      <c r="H40" s="8">
        <v>2.75</v>
      </c>
      <c r="I40" s="8" t="s">
        <v>178</v>
      </c>
      <c r="J40" s="8" t="s">
        <v>197</v>
      </c>
    </row>
    <row r="41" spans="1:15" s="8" customFormat="1" x14ac:dyDescent="0.25">
      <c r="A41" s="8">
        <v>10</v>
      </c>
      <c r="C41" s="8" t="s">
        <v>183</v>
      </c>
      <c r="D41" s="8">
        <v>25</v>
      </c>
      <c r="E41" s="8" t="s">
        <v>180</v>
      </c>
      <c r="F41" s="8" t="s">
        <v>191</v>
      </c>
      <c r="G41" s="8">
        <v>4.5</v>
      </c>
      <c r="H41" s="8">
        <v>2.75</v>
      </c>
      <c r="I41" s="8" t="s">
        <v>178</v>
      </c>
      <c r="J41" s="8" t="s">
        <v>193</v>
      </c>
    </row>
    <row r="42" spans="1:15" s="8" customFormat="1" x14ac:dyDescent="0.25">
      <c r="A42" s="8">
        <v>13</v>
      </c>
      <c r="C42" s="8" t="s">
        <v>183</v>
      </c>
      <c r="D42" s="8">
        <v>20</v>
      </c>
      <c r="E42" s="8" t="s">
        <v>180</v>
      </c>
      <c r="F42" s="8" t="s">
        <v>190</v>
      </c>
      <c r="G42" s="8">
        <v>2.75</v>
      </c>
      <c r="H42" s="8" t="s">
        <v>182</v>
      </c>
      <c r="I42" s="8" t="s">
        <v>178</v>
      </c>
      <c r="J42" s="8" t="s">
        <v>125</v>
      </c>
      <c r="M42" s="8">
        <v>5</v>
      </c>
      <c r="N42" s="8">
        <v>1</v>
      </c>
      <c r="O42" s="8" t="s">
        <v>203</v>
      </c>
    </row>
    <row r="43" spans="1:15" s="8" customFormat="1" x14ac:dyDescent="0.25">
      <c r="A43" s="8">
        <v>15</v>
      </c>
      <c r="B43" s="8">
        <v>301384502</v>
      </c>
      <c r="C43" s="8" t="s">
        <v>186</v>
      </c>
      <c r="D43" s="8">
        <v>25</v>
      </c>
      <c r="E43" s="8" t="s">
        <v>269</v>
      </c>
      <c r="F43" s="8" t="s">
        <v>184</v>
      </c>
      <c r="G43" s="8">
        <v>2.75</v>
      </c>
      <c r="H43" s="8">
        <v>2.75</v>
      </c>
      <c r="I43" s="8" t="s">
        <v>178</v>
      </c>
    </row>
    <row r="44" spans="1:15" s="8" customFormat="1" x14ac:dyDescent="0.25">
      <c r="A44" s="8">
        <v>16</v>
      </c>
      <c r="B44" s="8">
        <v>301518002</v>
      </c>
      <c r="C44" s="8" t="s">
        <v>186</v>
      </c>
      <c r="D44" s="8">
        <v>45</v>
      </c>
      <c r="E44" s="8" t="s">
        <v>269</v>
      </c>
      <c r="F44" s="8" t="s">
        <v>184</v>
      </c>
      <c r="G44" s="8">
        <v>4.5</v>
      </c>
      <c r="H44" s="8">
        <v>2.75</v>
      </c>
      <c r="I44" s="8" t="s">
        <v>189</v>
      </c>
    </row>
    <row r="45" spans="1:15" x14ac:dyDescent="0.25">
      <c r="A45">
        <v>1</v>
      </c>
      <c r="B45" t="s">
        <v>210</v>
      </c>
      <c r="C45" t="s">
        <v>207</v>
      </c>
      <c r="D45">
        <v>20</v>
      </c>
      <c r="E45" t="s">
        <v>180</v>
      </c>
      <c r="F45" t="s">
        <v>179</v>
      </c>
      <c r="G45">
        <f>4+5/8</f>
        <v>4.625</v>
      </c>
      <c r="H45" t="s">
        <v>182</v>
      </c>
      <c r="I45" t="s">
        <v>178</v>
      </c>
    </row>
    <row r="46" spans="1:15" x14ac:dyDescent="0.25">
      <c r="A46">
        <v>2</v>
      </c>
      <c r="B46">
        <v>14372</v>
      </c>
      <c r="C46" t="s">
        <v>207</v>
      </c>
      <c r="D46">
        <v>40</v>
      </c>
      <c r="E46" t="s">
        <v>180</v>
      </c>
      <c r="F46" t="s">
        <v>190</v>
      </c>
      <c r="G46">
        <f>4+5/8</f>
        <v>4.625</v>
      </c>
      <c r="H46" t="s">
        <v>182</v>
      </c>
      <c r="I46" t="s">
        <v>189</v>
      </c>
      <c r="L46" t="s">
        <v>209</v>
      </c>
    </row>
    <row r="47" spans="1:15" x14ac:dyDescent="0.25">
      <c r="A47">
        <v>3</v>
      </c>
      <c r="B47">
        <v>14371</v>
      </c>
      <c r="C47" t="s">
        <v>207</v>
      </c>
      <c r="D47">
        <v>40</v>
      </c>
      <c r="E47" t="s">
        <v>180</v>
      </c>
      <c r="F47" t="s">
        <v>190</v>
      </c>
      <c r="G47">
        <f>4+5/8</f>
        <v>4.625</v>
      </c>
      <c r="H47" t="s">
        <v>182</v>
      </c>
      <c r="I47" t="s">
        <v>189</v>
      </c>
      <c r="L47" t="s">
        <v>206</v>
      </c>
    </row>
    <row r="48" spans="1:15" x14ac:dyDescent="0.25">
      <c r="A48">
        <v>4</v>
      </c>
      <c r="B48">
        <v>13961</v>
      </c>
      <c r="C48" t="s">
        <v>198</v>
      </c>
      <c r="D48">
        <v>40</v>
      </c>
      <c r="E48" t="s">
        <v>180</v>
      </c>
      <c r="F48" t="s">
        <v>190</v>
      </c>
      <c r="G48">
        <v>4.5</v>
      </c>
      <c r="H48">
        <v>2.75</v>
      </c>
      <c r="I48" t="s">
        <v>205</v>
      </c>
      <c r="L48" t="s">
        <v>204</v>
      </c>
    </row>
    <row r="49" spans="1:14" x14ac:dyDescent="0.25">
      <c r="A49">
        <v>5</v>
      </c>
      <c r="B49" t="s">
        <v>202</v>
      </c>
      <c r="C49" t="s">
        <v>198</v>
      </c>
      <c r="D49">
        <v>40</v>
      </c>
      <c r="E49" t="s">
        <v>180</v>
      </c>
      <c r="F49" t="s">
        <v>179</v>
      </c>
      <c r="G49">
        <v>4.5</v>
      </c>
      <c r="H49">
        <v>2.75</v>
      </c>
      <c r="I49" t="s">
        <v>178</v>
      </c>
      <c r="L49" t="s">
        <v>201</v>
      </c>
    </row>
    <row r="50" spans="1:14" x14ac:dyDescent="0.25">
      <c r="A50">
        <v>6</v>
      </c>
      <c r="B50" t="s">
        <v>199</v>
      </c>
      <c r="C50" t="s">
        <v>198</v>
      </c>
      <c r="D50">
        <v>40</v>
      </c>
      <c r="E50" t="s">
        <v>180</v>
      </c>
      <c r="F50" t="s">
        <v>179</v>
      </c>
      <c r="G50">
        <v>4.5</v>
      </c>
      <c r="H50">
        <v>2.75</v>
      </c>
      <c r="I50" t="s">
        <v>178</v>
      </c>
      <c r="J50" t="s">
        <v>200</v>
      </c>
    </row>
    <row r="51" spans="1:14" x14ac:dyDescent="0.25">
      <c r="A51">
        <v>8</v>
      </c>
      <c r="B51" t="s">
        <v>196</v>
      </c>
      <c r="C51" t="s">
        <v>194</v>
      </c>
      <c r="D51">
        <v>40</v>
      </c>
      <c r="E51" t="s">
        <v>180</v>
      </c>
      <c r="F51" t="s">
        <v>191</v>
      </c>
      <c r="G51">
        <v>4.5</v>
      </c>
      <c r="H51">
        <v>2.75</v>
      </c>
      <c r="I51" t="s">
        <v>178</v>
      </c>
    </row>
    <row r="52" spans="1:14" x14ac:dyDescent="0.25">
      <c r="A52">
        <v>9</v>
      </c>
      <c r="B52" t="s">
        <v>195</v>
      </c>
      <c r="C52" t="s">
        <v>194</v>
      </c>
      <c r="D52">
        <v>40</v>
      </c>
      <c r="E52" t="s">
        <v>180</v>
      </c>
      <c r="F52" t="s">
        <v>191</v>
      </c>
      <c r="G52">
        <v>4.5</v>
      </c>
      <c r="H52">
        <v>2.75</v>
      </c>
      <c r="I52" t="s">
        <v>178</v>
      </c>
    </row>
    <row r="53" spans="1:14" x14ac:dyDescent="0.25">
      <c r="A53">
        <v>11</v>
      </c>
      <c r="C53" t="s">
        <v>183</v>
      </c>
      <c r="D53">
        <v>40</v>
      </c>
      <c r="E53" t="s">
        <v>180</v>
      </c>
      <c r="F53" t="s">
        <v>191</v>
      </c>
      <c r="G53">
        <v>4.5</v>
      </c>
      <c r="H53">
        <v>2.75</v>
      </c>
      <c r="I53" t="s">
        <v>178</v>
      </c>
      <c r="J53" t="s">
        <v>192</v>
      </c>
      <c r="M53" t="s">
        <v>180</v>
      </c>
      <c r="N53" t="s">
        <v>208</v>
      </c>
    </row>
    <row r="54" spans="1:14" x14ac:dyDescent="0.25">
      <c r="A54">
        <v>12</v>
      </c>
      <c r="C54" t="s">
        <v>183</v>
      </c>
      <c r="D54">
        <v>40</v>
      </c>
      <c r="E54" t="s">
        <v>180</v>
      </c>
      <c r="F54" t="s">
        <v>191</v>
      </c>
      <c r="G54">
        <v>4.5</v>
      </c>
      <c r="H54">
        <v>2.75</v>
      </c>
      <c r="I54" t="s">
        <v>178</v>
      </c>
      <c r="J54" t="s">
        <v>125</v>
      </c>
      <c r="M54">
        <v>3</v>
      </c>
    </row>
    <row r="55" spans="1:14" x14ac:dyDescent="0.25">
      <c r="A55">
        <v>17</v>
      </c>
      <c r="B55" t="s">
        <v>188</v>
      </c>
      <c r="C55" t="s">
        <v>186</v>
      </c>
      <c r="D55">
        <v>40</v>
      </c>
      <c r="E55" t="s">
        <v>185</v>
      </c>
      <c r="F55" t="s">
        <v>184</v>
      </c>
      <c r="G55">
        <v>4.5</v>
      </c>
      <c r="H55">
        <v>2.75</v>
      </c>
      <c r="I55" t="s">
        <v>178</v>
      </c>
    </row>
    <row r="56" spans="1:14" x14ac:dyDescent="0.25">
      <c r="A56">
        <v>18</v>
      </c>
      <c r="B56" t="s">
        <v>187</v>
      </c>
      <c r="C56" t="s">
        <v>186</v>
      </c>
      <c r="D56">
        <v>40</v>
      </c>
      <c r="E56" t="s">
        <v>185</v>
      </c>
      <c r="F56" t="s">
        <v>184</v>
      </c>
      <c r="G56">
        <v>4.5</v>
      </c>
      <c r="H56">
        <v>2.75</v>
      </c>
      <c r="I56" t="s">
        <v>178</v>
      </c>
    </row>
    <row r="57" spans="1:14" x14ac:dyDescent="0.25">
      <c r="A57">
        <v>19</v>
      </c>
      <c r="C57" t="s">
        <v>268</v>
      </c>
      <c r="D57">
        <v>45</v>
      </c>
      <c r="E57" t="s">
        <v>269</v>
      </c>
      <c r="F57" t="s">
        <v>184</v>
      </c>
      <c r="G57">
        <v>4.5</v>
      </c>
      <c r="H57">
        <v>2.75</v>
      </c>
      <c r="I57" t="s">
        <v>178</v>
      </c>
    </row>
    <row r="58" spans="1:14" x14ac:dyDescent="0.25">
      <c r="C58" t="s">
        <v>183</v>
      </c>
      <c r="D58">
        <v>11</v>
      </c>
      <c r="G58">
        <v>2.75</v>
      </c>
    </row>
    <row r="59" spans="1:14" x14ac:dyDescent="0.25">
      <c r="C59" t="s">
        <v>183</v>
      </c>
      <c r="D59">
        <v>11</v>
      </c>
      <c r="G59">
        <v>2.75</v>
      </c>
    </row>
    <row r="60" spans="1:14" x14ac:dyDescent="0.25">
      <c r="C60" t="s">
        <v>181</v>
      </c>
      <c r="D60">
        <v>20</v>
      </c>
      <c r="E60" t="s">
        <v>180</v>
      </c>
      <c r="F60" t="s">
        <v>179</v>
      </c>
      <c r="G60">
        <v>2.75</v>
      </c>
      <c r="H60" t="s">
        <v>182</v>
      </c>
      <c r="J60" t="s">
        <v>177</v>
      </c>
    </row>
    <row r="61" spans="1:14" x14ac:dyDescent="0.25">
      <c r="C61" t="s">
        <v>181</v>
      </c>
      <c r="D61">
        <v>40</v>
      </c>
      <c r="E61" t="s">
        <v>180</v>
      </c>
      <c r="F61" t="s">
        <v>179</v>
      </c>
      <c r="G61">
        <v>2.75</v>
      </c>
      <c r="H61" t="s">
        <v>182</v>
      </c>
      <c r="J61" t="s">
        <v>177</v>
      </c>
    </row>
    <row r="62" spans="1:14" x14ac:dyDescent="0.25">
      <c r="C62" t="s">
        <v>181</v>
      </c>
      <c r="D62">
        <v>40</v>
      </c>
      <c r="E62" t="s">
        <v>180</v>
      </c>
      <c r="F62" t="s">
        <v>179</v>
      </c>
      <c r="G62">
        <v>4.5</v>
      </c>
      <c r="H62">
        <v>2.75</v>
      </c>
      <c r="I62" t="s">
        <v>178</v>
      </c>
      <c r="J62" t="s">
        <v>177</v>
      </c>
    </row>
    <row r="63" spans="1:14" x14ac:dyDescent="0.25">
      <c r="C63" t="s">
        <v>181</v>
      </c>
      <c r="D63">
        <v>40</v>
      </c>
      <c r="E63" t="s">
        <v>180</v>
      </c>
      <c r="F63" t="s">
        <v>179</v>
      </c>
      <c r="G63">
        <v>4.5</v>
      </c>
      <c r="H63">
        <v>2.75</v>
      </c>
      <c r="I63" t="s">
        <v>178</v>
      </c>
      <c r="J63" t="s">
        <v>177</v>
      </c>
    </row>
    <row r="64" spans="1:14" x14ac:dyDescent="0.25">
      <c r="C64" t="s">
        <v>181</v>
      </c>
      <c r="D64">
        <v>40</v>
      </c>
      <c r="E64" t="s">
        <v>180</v>
      </c>
      <c r="F64" t="s">
        <v>179</v>
      </c>
      <c r="G64">
        <v>4.5</v>
      </c>
      <c r="H64">
        <v>2.75</v>
      </c>
      <c r="I64" t="s">
        <v>178</v>
      </c>
      <c r="J64" t="s">
        <v>177</v>
      </c>
    </row>
    <row r="65" spans="3:10" x14ac:dyDescent="0.25">
      <c r="C65" t="s">
        <v>181</v>
      </c>
      <c r="D65">
        <v>40</v>
      </c>
      <c r="E65" t="s">
        <v>180</v>
      </c>
      <c r="F65" t="s">
        <v>179</v>
      </c>
      <c r="G65">
        <v>4.5</v>
      </c>
      <c r="H65">
        <v>2.75</v>
      </c>
      <c r="I65" t="s">
        <v>178</v>
      </c>
      <c r="J65" t="s">
        <v>177</v>
      </c>
    </row>
    <row r="66" spans="3:10" x14ac:dyDescent="0.25">
      <c r="C66" t="s">
        <v>181</v>
      </c>
      <c r="D66">
        <v>40</v>
      </c>
      <c r="E66" t="s">
        <v>180</v>
      </c>
      <c r="F66" t="s">
        <v>179</v>
      </c>
      <c r="G66">
        <v>4.5</v>
      </c>
      <c r="H66">
        <v>2.75</v>
      </c>
      <c r="I66" t="s">
        <v>178</v>
      </c>
      <c r="J66" t="s">
        <v>177</v>
      </c>
    </row>
    <row r="67" spans="3:10" x14ac:dyDescent="0.25">
      <c r="C67" t="s">
        <v>181</v>
      </c>
      <c r="D67">
        <v>40</v>
      </c>
      <c r="E67" t="s">
        <v>180</v>
      </c>
      <c r="F67" t="s">
        <v>179</v>
      </c>
      <c r="G67">
        <v>4.5</v>
      </c>
      <c r="H67">
        <v>2.75</v>
      </c>
      <c r="I67" t="s">
        <v>178</v>
      </c>
      <c r="J67" t="s">
        <v>177</v>
      </c>
    </row>
    <row r="68" spans="3:10" x14ac:dyDescent="0.25">
      <c r="C68" t="s">
        <v>181</v>
      </c>
      <c r="D68">
        <v>40</v>
      </c>
      <c r="E68" t="s">
        <v>180</v>
      </c>
      <c r="F68" t="s">
        <v>179</v>
      </c>
      <c r="G68">
        <v>4.5</v>
      </c>
      <c r="H68">
        <v>2.75</v>
      </c>
      <c r="I68" t="s">
        <v>178</v>
      </c>
      <c r="J68" t="s">
        <v>177</v>
      </c>
    </row>
    <row r="69" spans="3:10" x14ac:dyDescent="0.25">
      <c r="C69" t="s">
        <v>181</v>
      </c>
      <c r="D69">
        <v>40</v>
      </c>
      <c r="E69" t="s">
        <v>180</v>
      </c>
      <c r="F69" t="s">
        <v>179</v>
      </c>
      <c r="G69">
        <v>4.5</v>
      </c>
      <c r="H69">
        <v>2.75</v>
      </c>
      <c r="I69" t="s">
        <v>178</v>
      </c>
      <c r="J69" t="s">
        <v>177</v>
      </c>
    </row>
    <row r="70" spans="3:10" x14ac:dyDescent="0.25">
      <c r="C70" t="s">
        <v>181</v>
      </c>
      <c r="D70">
        <v>40</v>
      </c>
      <c r="E70" t="s">
        <v>180</v>
      </c>
      <c r="F70" t="s">
        <v>179</v>
      </c>
      <c r="G70">
        <v>4.5</v>
      </c>
      <c r="H70">
        <v>2.75</v>
      </c>
      <c r="I70" t="s">
        <v>178</v>
      </c>
      <c r="J70" t="s">
        <v>177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"/>
  <sheetViews>
    <sheetView workbookViewId="0">
      <selection activeCell="C33" sqref="C33"/>
    </sheetView>
  </sheetViews>
  <sheetFormatPr defaultColWidth="22" defaultRowHeight="15.75" x14ac:dyDescent="0.25"/>
  <cols>
    <col min="1" max="1" width="11" bestFit="1" customWidth="1"/>
    <col min="2" max="2" width="14.625" bestFit="1" customWidth="1"/>
    <col min="3" max="3" width="5.375" bestFit="1" customWidth="1"/>
    <col min="4" max="4" width="5.625" bestFit="1" customWidth="1"/>
    <col min="5" max="5" width="12.125" bestFit="1" customWidth="1"/>
    <col min="6" max="6" width="20" bestFit="1" customWidth="1"/>
    <col min="7" max="7" width="19.625" bestFit="1" customWidth="1"/>
  </cols>
  <sheetData>
    <row r="1" spans="1:5" x14ac:dyDescent="0.25">
      <c r="A1" t="s">
        <v>0</v>
      </c>
      <c r="B1" t="s">
        <v>1</v>
      </c>
    </row>
    <row r="2" spans="1:5" s="8" customFormat="1" x14ac:dyDescent="0.25">
      <c r="A2" s="8" t="s">
        <v>372</v>
      </c>
      <c r="B2" s="8" t="s">
        <v>127</v>
      </c>
    </row>
    <row r="3" spans="1:5" x14ac:dyDescent="0.25">
      <c r="A3" t="s">
        <v>395</v>
      </c>
      <c r="B3" t="s">
        <v>126</v>
      </c>
    </row>
    <row r="5" spans="1:5" x14ac:dyDescent="0.25">
      <c r="A5" t="s">
        <v>87</v>
      </c>
      <c r="B5" t="s">
        <v>228</v>
      </c>
      <c r="C5" t="s">
        <v>86</v>
      </c>
      <c r="D5" t="s">
        <v>79</v>
      </c>
      <c r="E5" t="s">
        <v>22</v>
      </c>
    </row>
    <row r="6" spans="1:5" x14ac:dyDescent="0.25">
      <c r="A6" t="s">
        <v>395</v>
      </c>
      <c r="B6" t="s">
        <v>498</v>
      </c>
      <c r="D6" t="s">
        <v>499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"/>
  <sheetViews>
    <sheetView workbookViewId="0">
      <selection activeCell="D7" sqref="D7"/>
    </sheetView>
  </sheetViews>
  <sheetFormatPr defaultColWidth="17.625" defaultRowHeight="15.75" x14ac:dyDescent="0.25"/>
  <cols>
    <col min="1" max="1" width="9.875" bestFit="1" customWidth="1"/>
    <col min="2" max="2" width="17.875" bestFit="1" customWidth="1"/>
    <col min="3" max="3" width="5.625" bestFit="1" customWidth="1"/>
    <col min="4" max="4" width="26.375" bestFit="1" customWidth="1"/>
    <col min="5" max="5" width="5.375" bestFit="1" customWidth="1"/>
    <col min="6" max="6" width="12" bestFit="1" customWidth="1"/>
    <col min="7" max="7" width="5" bestFit="1" customWidth="1"/>
    <col min="8" max="8" width="9.625" style="1" bestFit="1" customWidth="1"/>
    <col min="9" max="9" width="6.375" bestFit="1" customWidth="1"/>
    <col min="10" max="10" width="10.375" bestFit="1" customWidth="1"/>
    <col min="11" max="11" width="13.375" bestFit="1" customWidth="1"/>
    <col min="12" max="13" width="15" bestFit="1" customWidth="1"/>
  </cols>
  <sheetData>
    <row r="1" spans="1:12" x14ac:dyDescent="0.25">
      <c r="A1" t="s">
        <v>0</v>
      </c>
      <c r="B1" t="s">
        <v>1</v>
      </c>
      <c r="C1" t="s">
        <v>80</v>
      </c>
      <c r="D1" t="s">
        <v>77</v>
      </c>
      <c r="E1" t="s">
        <v>59</v>
      </c>
      <c r="F1" t="s">
        <v>62</v>
      </c>
      <c r="G1" t="s">
        <v>16</v>
      </c>
      <c r="H1" s="1" t="s">
        <v>17</v>
      </c>
      <c r="I1" t="s">
        <v>96</v>
      </c>
      <c r="J1" t="s">
        <v>161</v>
      </c>
      <c r="K1" t="s">
        <v>160</v>
      </c>
      <c r="L1" t="s">
        <v>159</v>
      </c>
    </row>
    <row r="2" spans="1:12" s="8" customFormat="1" x14ac:dyDescent="0.25">
      <c r="A2" s="8" t="s">
        <v>345</v>
      </c>
      <c r="B2" s="8" t="s">
        <v>14</v>
      </c>
      <c r="C2" s="8" t="s">
        <v>74</v>
      </c>
      <c r="D2" s="8" t="s">
        <v>95</v>
      </c>
      <c r="E2" s="8" t="s">
        <v>18</v>
      </c>
      <c r="F2" s="8" t="s">
        <v>251</v>
      </c>
      <c r="G2" s="8" t="s">
        <v>18</v>
      </c>
      <c r="H2" s="10">
        <v>10</v>
      </c>
      <c r="I2" s="8" t="s">
        <v>97</v>
      </c>
      <c r="J2" s="8" t="s">
        <v>163</v>
      </c>
      <c r="K2" s="8">
        <v>0.10276689999999999</v>
      </c>
      <c r="L2" s="8">
        <f>K2/2</f>
        <v>5.1383449999999997E-2</v>
      </c>
    </row>
    <row r="3" spans="1:12" s="8" customFormat="1" x14ac:dyDescent="0.25">
      <c r="A3" s="8" t="s">
        <v>344</v>
      </c>
      <c r="B3" s="8" t="s">
        <v>15</v>
      </c>
      <c r="C3" s="8" t="s">
        <v>75</v>
      </c>
      <c r="D3" s="8" t="s">
        <v>98</v>
      </c>
      <c r="E3" s="8" t="s">
        <v>19</v>
      </c>
      <c r="F3" s="8" t="s">
        <v>252</v>
      </c>
      <c r="G3" s="8" t="s">
        <v>18</v>
      </c>
      <c r="H3" s="10">
        <v>20</v>
      </c>
      <c r="I3" s="8" t="s">
        <v>97</v>
      </c>
      <c r="J3" s="8" t="s">
        <v>162</v>
      </c>
      <c r="K3" s="8">
        <v>0.3095</v>
      </c>
      <c r="L3" s="8">
        <f>K3/2</f>
        <v>0.15475</v>
      </c>
    </row>
    <row r="4" spans="1:12" s="8" customFormat="1" x14ac:dyDescent="0.25">
      <c r="A4" s="8" t="s">
        <v>373</v>
      </c>
      <c r="B4" s="8" t="s">
        <v>83</v>
      </c>
      <c r="C4" s="8" t="s">
        <v>76</v>
      </c>
      <c r="D4" s="8" t="s">
        <v>90</v>
      </c>
      <c r="E4" s="8" t="s">
        <v>19</v>
      </c>
      <c r="F4" s="8" t="s">
        <v>252</v>
      </c>
      <c r="G4" s="8" t="s">
        <v>18</v>
      </c>
      <c r="H4" s="10">
        <v>10</v>
      </c>
      <c r="I4" s="8" t="s">
        <v>97</v>
      </c>
      <c r="J4" s="8" t="s">
        <v>97</v>
      </c>
      <c r="K4" s="8" t="s">
        <v>97</v>
      </c>
      <c r="L4" s="8" t="s">
        <v>97</v>
      </c>
    </row>
    <row r="5" spans="1:12" x14ac:dyDescent="0.25">
      <c r="A5" t="s">
        <v>419</v>
      </c>
      <c r="B5" t="s">
        <v>131</v>
      </c>
      <c r="C5" t="s">
        <v>250</v>
      </c>
      <c r="D5" t="s">
        <v>158</v>
      </c>
      <c r="E5" t="s">
        <v>19</v>
      </c>
      <c r="F5" t="s">
        <v>253</v>
      </c>
      <c r="G5" t="s">
        <v>18</v>
      </c>
      <c r="H5" s="1">
        <v>10</v>
      </c>
      <c r="I5" t="s">
        <v>97</v>
      </c>
      <c r="J5" t="s">
        <v>97</v>
      </c>
      <c r="K5" t="s">
        <v>97</v>
      </c>
      <c r="L5" t="s">
        <v>97</v>
      </c>
    </row>
    <row r="6" spans="1:12" x14ac:dyDescent="0.25">
      <c r="A6" t="s">
        <v>420</v>
      </c>
      <c r="B6" t="s">
        <v>131</v>
      </c>
      <c r="C6" t="s">
        <v>250</v>
      </c>
      <c r="D6" t="s">
        <v>158</v>
      </c>
      <c r="E6" t="s">
        <v>19</v>
      </c>
      <c r="F6" t="s">
        <v>253</v>
      </c>
      <c r="G6" t="s">
        <v>18</v>
      </c>
      <c r="H6" s="1">
        <v>10</v>
      </c>
      <c r="I6" t="s">
        <v>97</v>
      </c>
      <c r="J6" t="s">
        <v>97</v>
      </c>
      <c r="K6" t="s">
        <v>97</v>
      </c>
      <c r="L6" t="s">
        <v>97</v>
      </c>
    </row>
    <row r="7" spans="1:12" x14ac:dyDescent="0.25">
      <c r="A7" s="8" t="s">
        <v>500</v>
      </c>
      <c r="B7" s="8" t="s">
        <v>501</v>
      </c>
    </row>
    <row r="9" spans="1:12" x14ac:dyDescent="0.25">
      <c r="A9" t="s">
        <v>87</v>
      </c>
      <c r="B9" t="s">
        <v>228</v>
      </c>
      <c r="C9" t="s">
        <v>86</v>
      </c>
      <c r="D9" t="s">
        <v>79</v>
      </c>
    </row>
    <row r="10" spans="1:12" x14ac:dyDescent="0.25">
      <c r="A10" t="s">
        <v>247</v>
      </c>
      <c r="B10">
        <v>1</v>
      </c>
      <c r="C10">
        <v>1</v>
      </c>
      <c r="D10">
        <f t="shared" ref="D10:D12" si="0">B10-C10</f>
        <v>0</v>
      </c>
    </row>
    <row r="11" spans="1:12" x14ac:dyDescent="0.25">
      <c r="A11" t="s">
        <v>248</v>
      </c>
      <c r="B11">
        <v>1</v>
      </c>
      <c r="C11">
        <v>0</v>
      </c>
      <c r="D11">
        <f t="shared" si="0"/>
        <v>1</v>
      </c>
    </row>
    <row r="12" spans="1:12" x14ac:dyDescent="0.25">
      <c r="A12" t="s">
        <v>249</v>
      </c>
      <c r="B12">
        <v>2</v>
      </c>
      <c r="C12">
        <v>1</v>
      </c>
      <c r="D12">
        <f t="shared" si="0"/>
        <v>1</v>
      </c>
    </row>
    <row r="13" spans="1:12" x14ac:dyDescent="0.25">
      <c r="A13" t="s">
        <v>254</v>
      </c>
      <c r="B13">
        <v>1</v>
      </c>
      <c r="C13">
        <v>1</v>
      </c>
      <c r="D13">
        <v>0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"/>
  <sheetViews>
    <sheetView workbookViewId="0">
      <selection activeCell="D32" sqref="D32"/>
    </sheetView>
  </sheetViews>
  <sheetFormatPr defaultColWidth="10.875" defaultRowHeight="15.75" x14ac:dyDescent="0.25"/>
  <cols>
    <col min="1" max="1" width="9.125" bestFit="1" customWidth="1"/>
    <col min="2" max="2" width="26.375" bestFit="1" customWidth="1"/>
    <col min="3" max="3" width="5.625" bestFit="1" customWidth="1"/>
    <col min="4" max="4" width="25.625" bestFit="1" customWidth="1"/>
    <col min="5" max="5" width="24" bestFit="1" customWidth="1"/>
    <col min="6" max="6" width="10.125" bestFit="1" customWidth="1"/>
    <col min="7" max="7" width="5" bestFit="1" customWidth="1"/>
    <col min="8" max="8" width="9.625" bestFit="1" customWidth="1"/>
    <col min="9" max="9" width="6.375" bestFit="1" customWidth="1"/>
    <col min="10" max="10" width="9" bestFit="1" customWidth="1"/>
    <col min="11" max="11" width="11.875" bestFit="1" customWidth="1"/>
    <col min="12" max="12" width="8.125" bestFit="1" customWidth="1"/>
    <col min="13" max="13" width="10.5" bestFit="1" customWidth="1"/>
    <col min="16" max="16" width="23.125" bestFit="1" customWidth="1"/>
  </cols>
  <sheetData>
    <row r="1" spans="1:12" x14ac:dyDescent="0.25">
      <c r="A1" t="s">
        <v>0</v>
      </c>
      <c r="B1" t="s">
        <v>1</v>
      </c>
      <c r="C1" t="s">
        <v>80</v>
      </c>
      <c r="D1" t="s">
        <v>77</v>
      </c>
      <c r="E1" t="s">
        <v>59</v>
      </c>
      <c r="F1" t="s">
        <v>62</v>
      </c>
      <c r="G1" t="s">
        <v>16</v>
      </c>
      <c r="H1" t="s">
        <v>17</v>
      </c>
      <c r="I1" t="s">
        <v>96</v>
      </c>
      <c r="J1" t="s">
        <v>166</v>
      </c>
      <c r="K1" t="s">
        <v>164</v>
      </c>
      <c r="L1" t="s">
        <v>165</v>
      </c>
    </row>
    <row r="2" spans="1:12" x14ac:dyDescent="0.25">
      <c r="A2" t="s">
        <v>338</v>
      </c>
      <c r="B2" t="s">
        <v>72</v>
      </c>
      <c r="C2" t="s">
        <v>63</v>
      </c>
      <c r="D2" t="s">
        <v>104</v>
      </c>
      <c r="E2" t="s">
        <v>19</v>
      </c>
      <c r="F2" t="s">
        <v>97</v>
      </c>
      <c r="G2" t="s">
        <v>18</v>
      </c>
      <c r="H2" t="s">
        <v>103</v>
      </c>
      <c r="I2" t="s">
        <v>100</v>
      </c>
      <c r="J2">
        <v>7.6200000000000004E-2</v>
      </c>
      <c r="K2">
        <v>7.6200000000000004E-2</v>
      </c>
      <c r="L2">
        <f>K2/2</f>
        <v>3.8100000000000002E-2</v>
      </c>
    </row>
    <row r="3" spans="1:12" x14ac:dyDescent="0.25">
      <c r="A3" t="s">
        <v>346</v>
      </c>
      <c r="B3" t="s">
        <v>67</v>
      </c>
      <c r="C3" t="s">
        <v>64</v>
      </c>
      <c r="D3" t="s">
        <v>99</v>
      </c>
      <c r="E3" t="s">
        <v>19</v>
      </c>
      <c r="F3" t="s">
        <v>97</v>
      </c>
      <c r="G3" t="s">
        <v>18</v>
      </c>
      <c r="H3" t="s">
        <v>103</v>
      </c>
      <c r="I3" t="s">
        <v>102</v>
      </c>
      <c r="J3">
        <v>7.6200000000000004E-2</v>
      </c>
      <c r="K3">
        <v>7.6200000000000004E-2</v>
      </c>
      <c r="L3">
        <f t="shared" ref="L3:L7" si="0">K3/2</f>
        <v>3.8100000000000002E-2</v>
      </c>
    </row>
    <row r="4" spans="1:12" x14ac:dyDescent="0.25">
      <c r="A4" t="s">
        <v>362</v>
      </c>
      <c r="B4" t="s">
        <v>69</v>
      </c>
      <c r="C4" t="s">
        <v>65</v>
      </c>
      <c r="D4" t="s">
        <v>99</v>
      </c>
      <c r="E4" t="s">
        <v>19</v>
      </c>
      <c r="F4" t="s">
        <v>97</v>
      </c>
      <c r="G4" t="s">
        <v>18</v>
      </c>
      <c r="H4" t="s">
        <v>103</v>
      </c>
      <c r="I4" t="s">
        <v>102</v>
      </c>
      <c r="J4">
        <v>6.3500000000000001E-2</v>
      </c>
      <c r="K4">
        <v>6.3500000000000001E-2</v>
      </c>
      <c r="L4">
        <f t="shared" si="0"/>
        <v>3.175E-2</v>
      </c>
    </row>
    <row r="5" spans="1:12" x14ac:dyDescent="0.25">
      <c r="A5" t="s">
        <v>441</v>
      </c>
      <c r="B5" t="s">
        <v>68</v>
      </c>
      <c r="C5" t="s">
        <v>66</v>
      </c>
      <c r="D5" t="s">
        <v>105</v>
      </c>
      <c r="E5" t="s">
        <v>19</v>
      </c>
      <c r="F5" t="s">
        <v>97</v>
      </c>
      <c r="G5" t="s">
        <v>18</v>
      </c>
      <c r="H5" t="s">
        <v>103</v>
      </c>
      <c r="I5" t="s">
        <v>97</v>
      </c>
      <c r="J5">
        <v>0.05</v>
      </c>
      <c r="K5">
        <v>0.05</v>
      </c>
      <c r="L5">
        <f t="shared" si="0"/>
        <v>2.5000000000000001E-2</v>
      </c>
    </row>
    <row r="6" spans="1:12" x14ac:dyDescent="0.25">
      <c r="A6" t="s">
        <v>363</v>
      </c>
      <c r="B6" t="s">
        <v>70</v>
      </c>
      <c r="C6" t="s">
        <v>65</v>
      </c>
      <c r="D6" t="s">
        <v>106</v>
      </c>
      <c r="E6" t="s">
        <v>19</v>
      </c>
      <c r="F6" t="s">
        <v>97</v>
      </c>
      <c r="G6" t="s">
        <v>18</v>
      </c>
      <c r="H6" t="s">
        <v>103</v>
      </c>
      <c r="I6" t="s">
        <v>101</v>
      </c>
      <c r="J6">
        <v>6.3500000000000001E-2</v>
      </c>
      <c r="K6">
        <v>6.3500000000000001E-2</v>
      </c>
      <c r="L6">
        <f t="shared" si="0"/>
        <v>3.175E-2</v>
      </c>
    </row>
    <row r="7" spans="1:12" x14ac:dyDescent="0.25">
      <c r="A7" t="s">
        <v>374</v>
      </c>
      <c r="B7" t="s">
        <v>71</v>
      </c>
      <c r="C7" t="s">
        <v>65</v>
      </c>
      <c r="D7" t="s">
        <v>99</v>
      </c>
      <c r="E7" t="s">
        <v>19</v>
      </c>
      <c r="F7" t="s">
        <v>97</v>
      </c>
      <c r="G7" t="s">
        <v>18</v>
      </c>
      <c r="H7" t="s">
        <v>103</v>
      </c>
      <c r="I7" t="s">
        <v>100</v>
      </c>
      <c r="J7">
        <v>6.3500000000000001E-2</v>
      </c>
      <c r="K7">
        <v>6.3500000000000001E-2</v>
      </c>
      <c r="L7">
        <f t="shared" si="0"/>
        <v>3.175E-2</v>
      </c>
    </row>
    <row r="9" spans="1:12" x14ac:dyDescent="0.25">
      <c r="A9" t="s">
        <v>87</v>
      </c>
      <c r="B9" t="s">
        <v>228</v>
      </c>
      <c r="C9" t="s">
        <v>86</v>
      </c>
      <c r="D9" t="s">
        <v>79</v>
      </c>
      <c r="E9" t="s">
        <v>22</v>
      </c>
    </row>
    <row r="10" spans="1:12" x14ac:dyDescent="0.25">
      <c r="A10" t="s">
        <v>239</v>
      </c>
      <c r="B10">
        <v>1</v>
      </c>
      <c r="C10">
        <v>1</v>
      </c>
      <c r="D10">
        <f t="shared" ref="D10:D13" si="1">B10-C10</f>
        <v>0</v>
      </c>
      <c r="E10" s="2" t="s">
        <v>448</v>
      </c>
    </row>
    <row r="11" spans="1:12" x14ac:dyDescent="0.25">
      <c r="A11" t="s">
        <v>240</v>
      </c>
      <c r="B11">
        <v>1</v>
      </c>
      <c r="C11">
        <v>1</v>
      </c>
      <c r="D11">
        <f t="shared" si="1"/>
        <v>0</v>
      </c>
      <c r="E11" s="2" t="s">
        <v>447</v>
      </c>
    </row>
    <row r="12" spans="1:12" x14ac:dyDescent="0.25">
      <c r="A12" t="s">
        <v>241</v>
      </c>
      <c r="B12">
        <v>2</v>
      </c>
      <c r="C12">
        <v>0</v>
      </c>
      <c r="D12">
        <f t="shared" si="1"/>
        <v>2</v>
      </c>
      <c r="E12" s="2" t="s">
        <v>449</v>
      </c>
    </row>
    <row r="13" spans="1:12" x14ac:dyDescent="0.25">
      <c r="A13" t="s">
        <v>242</v>
      </c>
      <c r="B13">
        <v>2</v>
      </c>
      <c r="C13">
        <v>2</v>
      </c>
      <c r="D13">
        <f t="shared" si="1"/>
        <v>0</v>
      </c>
      <c r="E13" s="2" t="s">
        <v>447</v>
      </c>
    </row>
  </sheetData>
  <phoneticPr fontId="3" type="noConversion"/>
  <pageMargins left="0.75" right="0.75" top="1" bottom="1" header="0.5" footer="0.5"/>
  <pageSetup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29" sqref="B29"/>
    </sheetView>
  </sheetViews>
  <sheetFormatPr defaultColWidth="21" defaultRowHeight="15.75" x14ac:dyDescent="0.25"/>
  <cols>
    <col min="1" max="1" width="10" bestFit="1" customWidth="1"/>
    <col min="2" max="2" width="18.625" bestFit="1" customWidth="1"/>
    <col min="3" max="3" width="5.625" bestFit="1" customWidth="1"/>
    <col min="4" max="4" width="12.125" bestFit="1" customWidth="1"/>
    <col min="5" max="5" width="17.125" bestFit="1" customWidth="1"/>
    <col min="6" max="6" width="10.125" bestFit="1" customWidth="1"/>
    <col min="7" max="7" width="5" bestFit="1" customWidth="1"/>
    <col min="8" max="8" width="9.625" bestFit="1" customWidth="1"/>
    <col min="9" max="9" width="26.125" bestFit="1" customWidth="1"/>
    <col min="10" max="10" width="9" bestFit="1" customWidth="1"/>
    <col min="11" max="11" width="11.875" bestFit="1" customWidth="1"/>
    <col min="12" max="12" width="7.125" bestFit="1" customWidth="1"/>
    <col min="13" max="13" width="9.625" bestFit="1" customWidth="1"/>
  </cols>
  <sheetData>
    <row r="1" spans="1:12" x14ac:dyDescent="0.25">
      <c r="A1" t="s">
        <v>0</v>
      </c>
      <c r="B1" t="s">
        <v>1</v>
      </c>
      <c r="C1" t="s">
        <v>80</v>
      </c>
      <c r="D1" t="s">
        <v>77</v>
      </c>
      <c r="E1" t="s">
        <v>59</v>
      </c>
      <c r="F1" t="s">
        <v>62</v>
      </c>
      <c r="G1" t="s">
        <v>16</v>
      </c>
      <c r="H1" t="s">
        <v>17</v>
      </c>
      <c r="I1" t="s">
        <v>96</v>
      </c>
      <c r="J1" t="s">
        <v>166</v>
      </c>
      <c r="K1" t="s">
        <v>164</v>
      </c>
      <c r="L1" t="s">
        <v>165</v>
      </c>
    </row>
    <row r="2" spans="1:12" s="8" customFormat="1" x14ac:dyDescent="0.25">
      <c r="A2" s="8" t="s">
        <v>348</v>
      </c>
      <c r="B2" s="8" t="s">
        <v>20</v>
      </c>
      <c r="C2" s="8" t="s">
        <v>61</v>
      </c>
      <c r="D2" s="8" t="s">
        <v>237</v>
      </c>
      <c r="E2" s="8" t="s">
        <v>18</v>
      </c>
      <c r="F2" s="8" t="s">
        <v>73</v>
      </c>
      <c r="G2" s="8" t="s">
        <v>19</v>
      </c>
      <c r="H2" s="8" t="s">
        <v>103</v>
      </c>
      <c r="I2" s="8" t="s">
        <v>116</v>
      </c>
      <c r="J2" s="8" t="s">
        <v>167</v>
      </c>
      <c r="K2" s="8">
        <v>0.05</v>
      </c>
      <c r="L2" s="8">
        <f>K2/2</f>
        <v>2.5000000000000001E-2</v>
      </c>
    </row>
    <row r="3" spans="1:12" s="8" customFormat="1" x14ac:dyDescent="0.25">
      <c r="A3" s="8" t="s">
        <v>347</v>
      </c>
      <c r="B3" s="8" t="s">
        <v>21</v>
      </c>
      <c r="C3" s="8" t="s">
        <v>61</v>
      </c>
      <c r="D3" s="8" t="s">
        <v>237</v>
      </c>
      <c r="E3" s="8" t="s">
        <v>18</v>
      </c>
      <c r="F3" s="8" t="s">
        <v>73</v>
      </c>
      <c r="G3" s="8" t="s">
        <v>19</v>
      </c>
      <c r="H3" s="8" t="s">
        <v>103</v>
      </c>
      <c r="I3" s="8" t="s">
        <v>116</v>
      </c>
      <c r="J3" s="8" t="s">
        <v>167</v>
      </c>
      <c r="K3" s="8">
        <v>0.05</v>
      </c>
      <c r="L3" s="8">
        <f>K3/2</f>
        <v>2.5000000000000001E-2</v>
      </c>
    </row>
    <row r="4" spans="1:12" x14ac:dyDescent="0.25">
      <c r="A4" t="s">
        <v>396</v>
      </c>
      <c r="B4" t="s">
        <v>134</v>
      </c>
      <c r="C4" t="s">
        <v>132</v>
      </c>
      <c r="D4" t="s">
        <v>238</v>
      </c>
      <c r="E4" t="s">
        <v>19</v>
      </c>
      <c r="F4" t="s">
        <v>73</v>
      </c>
      <c r="G4" t="s">
        <v>19</v>
      </c>
      <c r="H4" t="s">
        <v>103</v>
      </c>
      <c r="I4" t="s">
        <v>73</v>
      </c>
      <c r="K4">
        <v>0.15</v>
      </c>
      <c r="L4">
        <f t="shared" ref="L4:L14" si="0">K4/2</f>
        <v>7.4999999999999997E-2</v>
      </c>
    </row>
    <row r="5" spans="1:12" x14ac:dyDescent="0.25">
      <c r="A5" t="s">
        <v>397</v>
      </c>
      <c r="B5" t="s">
        <v>134</v>
      </c>
      <c r="C5" t="s">
        <v>132</v>
      </c>
      <c r="D5" t="s">
        <v>238</v>
      </c>
      <c r="E5" t="s">
        <v>19</v>
      </c>
      <c r="F5" t="s">
        <v>73</v>
      </c>
      <c r="G5" t="s">
        <v>19</v>
      </c>
      <c r="H5" t="s">
        <v>103</v>
      </c>
      <c r="I5" t="s">
        <v>73</v>
      </c>
      <c r="K5">
        <v>0.15</v>
      </c>
      <c r="L5">
        <f t="shared" si="0"/>
        <v>7.4999999999999997E-2</v>
      </c>
    </row>
    <row r="6" spans="1:12" x14ac:dyDescent="0.25">
      <c r="A6" t="s">
        <v>398</v>
      </c>
      <c r="B6" t="s">
        <v>134</v>
      </c>
      <c r="C6" t="s">
        <v>132</v>
      </c>
      <c r="D6" t="s">
        <v>238</v>
      </c>
      <c r="E6" t="s">
        <v>19</v>
      </c>
      <c r="F6" t="s">
        <v>73</v>
      </c>
      <c r="G6" t="s">
        <v>19</v>
      </c>
      <c r="H6" t="s">
        <v>103</v>
      </c>
      <c r="I6" t="s">
        <v>73</v>
      </c>
      <c r="K6">
        <v>0.15</v>
      </c>
      <c r="L6">
        <f t="shared" si="0"/>
        <v>7.4999999999999997E-2</v>
      </c>
    </row>
    <row r="7" spans="1:12" x14ac:dyDescent="0.25">
      <c r="A7" t="s">
        <v>399</v>
      </c>
      <c r="B7" t="s">
        <v>134</v>
      </c>
      <c r="C7" t="s">
        <v>132</v>
      </c>
      <c r="D7" t="s">
        <v>238</v>
      </c>
      <c r="E7" t="s">
        <v>19</v>
      </c>
      <c r="F7" t="s">
        <v>73</v>
      </c>
      <c r="G7" t="s">
        <v>19</v>
      </c>
      <c r="H7" t="s">
        <v>103</v>
      </c>
      <c r="I7" t="s">
        <v>73</v>
      </c>
      <c r="K7">
        <v>0.15</v>
      </c>
      <c r="L7">
        <f t="shared" si="0"/>
        <v>7.4999999999999997E-2</v>
      </c>
    </row>
    <row r="8" spans="1:12" x14ac:dyDescent="0.25">
      <c r="A8" t="s">
        <v>436</v>
      </c>
      <c r="B8" t="s">
        <v>135</v>
      </c>
      <c r="C8" t="s">
        <v>133</v>
      </c>
      <c r="D8" t="s">
        <v>238</v>
      </c>
      <c r="E8" t="s">
        <v>19</v>
      </c>
      <c r="F8" t="s">
        <v>73</v>
      </c>
      <c r="G8" t="s">
        <v>19</v>
      </c>
      <c r="H8" t="s">
        <v>103</v>
      </c>
      <c r="I8" t="s">
        <v>73</v>
      </c>
      <c r="K8">
        <v>0.15</v>
      </c>
      <c r="L8">
        <f t="shared" si="0"/>
        <v>7.4999999999999997E-2</v>
      </c>
    </row>
    <row r="9" spans="1:12" x14ac:dyDescent="0.25">
      <c r="A9" t="s">
        <v>421</v>
      </c>
      <c r="B9" t="s">
        <v>135</v>
      </c>
      <c r="C9" t="s">
        <v>132</v>
      </c>
      <c r="D9" t="s">
        <v>238</v>
      </c>
      <c r="E9" t="s">
        <v>19</v>
      </c>
      <c r="F9" t="s">
        <v>73</v>
      </c>
      <c r="G9" t="s">
        <v>19</v>
      </c>
      <c r="H9" t="s">
        <v>103</v>
      </c>
      <c r="I9" t="s">
        <v>73</v>
      </c>
      <c r="K9">
        <v>0.15</v>
      </c>
      <c r="L9">
        <f t="shared" si="0"/>
        <v>7.4999999999999997E-2</v>
      </c>
    </row>
    <row r="10" spans="1:12" x14ac:dyDescent="0.25">
      <c r="A10" t="s">
        <v>437</v>
      </c>
      <c r="B10" t="s">
        <v>135</v>
      </c>
      <c r="C10" t="s">
        <v>133</v>
      </c>
      <c r="D10" t="s">
        <v>238</v>
      </c>
      <c r="E10" t="s">
        <v>19</v>
      </c>
      <c r="F10" t="s">
        <v>73</v>
      </c>
      <c r="G10" t="s">
        <v>19</v>
      </c>
      <c r="H10" t="s">
        <v>103</v>
      </c>
      <c r="I10" t="s">
        <v>73</v>
      </c>
      <c r="K10">
        <v>0.15</v>
      </c>
      <c r="L10">
        <f t="shared" si="0"/>
        <v>7.4999999999999997E-2</v>
      </c>
    </row>
    <row r="11" spans="1:12" x14ac:dyDescent="0.25">
      <c r="A11" t="s">
        <v>313</v>
      </c>
      <c r="B11" t="s">
        <v>136</v>
      </c>
      <c r="C11" t="s">
        <v>132</v>
      </c>
      <c r="D11" t="s">
        <v>238</v>
      </c>
      <c r="E11" t="s">
        <v>19</v>
      </c>
      <c r="F11" t="s">
        <v>73</v>
      </c>
      <c r="G11" t="s">
        <v>19</v>
      </c>
      <c r="H11" t="s">
        <v>103</v>
      </c>
      <c r="I11" t="s">
        <v>73</v>
      </c>
      <c r="K11">
        <v>0.15</v>
      </c>
      <c r="L11">
        <f t="shared" si="0"/>
        <v>7.4999999999999997E-2</v>
      </c>
    </row>
    <row r="12" spans="1:12" x14ac:dyDescent="0.25">
      <c r="A12" t="s">
        <v>314</v>
      </c>
      <c r="B12" t="s">
        <v>136</v>
      </c>
      <c r="C12" t="s">
        <v>132</v>
      </c>
      <c r="D12" t="s">
        <v>238</v>
      </c>
      <c r="E12" t="s">
        <v>19</v>
      </c>
      <c r="F12" t="s">
        <v>73</v>
      </c>
      <c r="G12" t="s">
        <v>19</v>
      </c>
      <c r="H12" t="s">
        <v>103</v>
      </c>
      <c r="I12" t="s">
        <v>73</v>
      </c>
      <c r="K12">
        <v>0.15</v>
      </c>
      <c r="L12">
        <f t="shared" si="0"/>
        <v>7.4999999999999997E-2</v>
      </c>
    </row>
    <row r="13" spans="1:12" x14ac:dyDescent="0.25">
      <c r="A13" t="s">
        <v>315</v>
      </c>
      <c r="B13" t="s">
        <v>136</v>
      </c>
      <c r="C13" t="s">
        <v>132</v>
      </c>
      <c r="D13" t="s">
        <v>238</v>
      </c>
      <c r="E13" t="s">
        <v>19</v>
      </c>
      <c r="F13" t="s">
        <v>73</v>
      </c>
      <c r="G13" t="s">
        <v>19</v>
      </c>
      <c r="H13" t="s">
        <v>103</v>
      </c>
      <c r="I13" t="s">
        <v>73</v>
      </c>
      <c r="K13">
        <v>0.15</v>
      </c>
      <c r="L13">
        <f t="shared" si="0"/>
        <v>7.4999999999999997E-2</v>
      </c>
    </row>
    <row r="14" spans="1:12" x14ac:dyDescent="0.25">
      <c r="A14" t="s">
        <v>316</v>
      </c>
      <c r="B14" t="s">
        <v>136</v>
      </c>
      <c r="C14" t="s">
        <v>132</v>
      </c>
      <c r="D14" t="s">
        <v>238</v>
      </c>
      <c r="E14" t="s">
        <v>19</v>
      </c>
      <c r="F14" t="s">
        <v>73</v>
      </c>
      <c r="G14" t="s">
        <v>19</v>
      </c>
      <c r="H14" t="s">
        <v>103</v>
      </c>
      <c r="I14" t="s">
        <v>73</v>
      </c>
      <c r="K14">
        <v>0.15</v>
      </c>
      <c r="L14">
        <f t="shared" si="0"/>
        <v>7.4999999999999997E-2</v>
      </c>
    </row>
    <row r="16" spans="1:12" x14ac:dyDescent="0.25">
      <c r="A16" t="s">
        <v>87</v>
      </c>
      <c r="B16" t="s">
        <v>228</v>
      </c>
      <c r="C16" t="s">
        <v>86</v>
      </c>
      <c r="D16" t="s">
        <v>79</v>
      </c>
      <c r="E16" t="s">
        <v>22</v>
      </c>
    </row>
    <row r="17" spans="1:5" x14ac:dyDescent="0.25">
      <c r="A17" t="s">
        <v>234</v>
      </c>
      <c r="B17">
        <v>2</v>
      </c>
      <c r="C17">
        <v>2</v>
      </c>
      <c r="D17">
        <f t="shared" ref="D17:D19" si="1">B17-C17</f>
        <v>0</v>
      </c>
      <c r="E17" s="2" t="s">
        <v>447</v>
      </c>
    </row>
    <row r="18" spans="1:5" x14ac:dyDescent="0.25">
      <c r="A18" t="s">
        <v>235</v>
      </c>
      <c r="B18">
        <v>9</v>
      </c>
      <c r="C18">
        <v>11</v>
      </c>
      <c r="D18">
        <f t="shared" si="1"/>
        <v>-2</v>
      </c>
      <c r="E18" s="2" t="s">
        <v>450</v>
      </c>
    </row>
    <row r="19" spans="1:5" x14ac:dyDescent="0.25">
      <c r="A19" t="s">
        <v>236</v>
      </c>
      <c r="B19">
        <v>2</v>
      </c>
      <c r="C19">
        <v>0</v>
      </c>
      <c r="D19">
        <f t="shared" si="1"/>
        <v>2</v>
      </c>
      <c r="E19" s="2" t="s">
        <v>451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1"/>
  <sheetViews>
    <sheetView topLeftCell="A25" workbookViewId="0">
      <selection activeCell="A25" sqref="A2:XFD25"/>
    </sheetView>
  </sheetViews>
  <sheetFormatPr defaultColWidth="11.625" defaultRowHeight="15.75" x14ac:dyDescent="0.25"/>
  <cols>
    <col min="1" max="1" width="12.5" bestFit="1" customWidth="1"/>
    <col min="2" max="2" width="25.625" bestFit="1" customWidth="1"/>
    <col min="3" max="3" width="15.125" bestFit="1" customWidth="1"/>
    <col min="4" max="4" width="14.625" bestFit="1" customWidth="1"/>
    <col min="5" max="5" width="15.125" bestFit="1" customWidth="1"/>
    <col min="6" max="6" width="14.625" bestFit="1" customWidth="1"/>
    <col min="7" max="7" width="5.375" bestFit="1" customWidth="1"/>
    <col min="8" max="8" width="13.125" bestFit="1" customWidth="1"/>
    <col min="9" max="9" width="5" bestFit="1" customWidth="1"/>
    <col min="10" max="10" width="10.625" bestFit="1" customWidth="1"/>
    <col min="11" max="11" width="6.375" bestFit="1" customWidth="1"/>
  </cols>
  <sheetData>
    <row r="1" spans="1:11" x14ac:dyDescent="0.25">
      <c r="A1" t="s">
        <v>0</v>
      </c>
      <c r="B1" t="s">
        <v>1</v>
      </c>
      <c r="C1" t="s">
        <v>107</v>
      </c>
      <c r="D1" t="s">
        <v>108</v>
      </c>
      <c r="E1" t="s">
        <v>109</v>
      </c>
      <c r="F1" t="s">
        <v>110</v>
      </c>
      <c r="G1" t="s">
        <v>59</v>
      </c>
      <c r="H1" t="s">
        <v>62</v>
      </c>
      <c r="I1" t="s">
        <v>16</v>
      </c>
      <c r="J1" t="s">
        <v>17</v>
      </c>
      <c r="K1" t="s">
        <v>96</v>
      </c>
    </row>
    <row r="2" spans="1:11" s="8" customFormat="1" x14ac:dyDescent="0.25">
      <c r="A2" s="8" t="s">
        <v>342</v>
      </c>
      <c r="B2" s="8" t="s">
        <v>23</v>
      </c>
      <c r="C2" s="8">
        <v>1</v>
      </c>
      <c r="D2" s="8">
        <v>0</v>
      </c>
      <c r="E2" s="8">
        <v>0</v>
      </c>
      <c r="F2" s="8">
        <v>0</v>
      </c>
      <c r="G2" s="8" t="s">
        <v>18</v>
      </c>
      <c r="H2" s="8" t="s">
        <v>57</v>
      </c>
      <c r="I2" s="8" t="s">
        <v>18</v>
      </c>
      <c r="J2" s="8" t="s">
        <v>56</v>
      </c>
      <c r="K2" s="8" t="s">
        <v>58</v>
      </c>
    </row>
    <row r="3" spans="1:11" s="8" customFormat="1" x14ac:dyDescent="0.25">
      <c r="A3" s="8" t="s">
        <v>339</v>
      </c>
      <c r="B3" s="8" t="s">
        <v>23</v>
      </c>
      <c r="C3" s="8">
        <v>0</v>
      </c>
      <c r="D3" s="8">
        <v>1</v>
      </c>
      <c r="E3" s="8">
        <v>0</v>
      </c>
      <c r="F3" s="8">
        <v>0</v>
      </c>
      <c r="G3" s="8" t="s">
        <v>18</v>
      </c>
      <c r="H3" s="8" t="s">
        <v>57</v>
      </c>
      <c r="I3" s="8" t="s">
        <v>18</v>
      </c>
      <c r="J3" s="8" t="s">
        <v>56</v>
      </c>
      <c r="K3" s="8" t="s">
        <v>58</v>
      </c>
    </row>
    <row r="4" spans="1:11" s="8" customFormat="1" x14ac:dyDescent="0.25">
      <c r="A4" s="8" t="s">
        <v>340</v>
      </c>
      <c r="B4" s="8" t="s">
        <v>24</v>
      </c>
      <c r="C4" s="8">
        <v>1</v>
      </c>
      <c r="D4" s="8">
        <v>0</v>
      </c>
      <c r="E4" s="8">
        <v>0</v>
      </c>
      <c r="F4" s="8">
        <v>0</v>
      </c>
      <c r="G4" s="8" t="s">
        <v>18</v>
      </c>
      <c r="H4" s="8" t="s">
        <v>57</v>
      </c>
      <c r="I4" s="8" t="s">
        <v>18</v>
      </c>
      <c r="J4" s="8" t="s">
        <v>56</v>
      </c>
      <c r="K4" s="8" t="s">
        <v>58</v>
      </c>
    </row>
    <row r="5" spans="1:11" s="8" customFormat="1" x14ac:dyDescent="0.25">
      <c r="A5" s="8" t="s">
        <v>341</v>
      </c>
      <c r="B5" s="8" t="s">
        <v>24</v>
      </c>
      <c r="C5" s="8">
        <v>0</v>
      </c>
      <c r="D5" s="8">
        <v>1</v>
      </c>
      <c r="E5" s="8">
        <v>0</v>
      </c>
      <c r="F5" s="8">
        <v>0</v>
      </c>
      <c r="G5" s="8" t="s">
        <v>18</v>
      </c>
      <c r="H5" s="8" t="s">
        <v>57</v>
      </c>
      <c r="I5" s="8" t="s">
        <v>18</v>
      </c>
      <c r="J5" s="8" t="s">
        <v>56</v>
      </c>
      <c r="K5" s="8" t="s">
        <v>58</v>
      </c>
    </row>
    <row r="6" spans="1:11" s="8" customFormat="1" x14ac:dyDescent="0.25">
      <c r="A6" s="8" t="s">
        <v>349</v>
      </c>
      <c r="B6" s="8" t="s">
        <v>26</v>
      </c>
      <c r="C6" s="8">
        <v>1</v>
      </c>
      <c r="G6" s="8" t="s">
        <v>18</v>
      </c>
      <c r="H6" s="8" t="s">
        <v>57</v>
      </c>
      <c r="I6" s="8" t="s">
        <v>18</v>
      </c>
      <c r="J6" s="8" t="s">
        <v>56</v>
      </c>
      <c r="K6" s="8" t="s">
        <v>58</v>
      </c>
    </row>
    <row r="7" spans="1:11" s="8" customFormat="1" x14ac:dyDescent="0.25">
      <c r="A7" s="8" t="s">
        <v>350</v>
      </c>
      <c r="B7" s="8" t="s">
        <v>26</v>
      </c>
      <c r="D7" s="8">
        <v>1</v>
      </c>
      <c r="G7" s="8" t="s">
        <v>18</v>
      </c>
      <c r="H7" s="8" t="s">
        <v>57</v>
      </c>
      <c r="I7" s="8" t="s">
        <v>18</v>
      </c>
      <c r="J7" s="8" t="s">
        <v>56</v>
      </c>
      <c r="K7" s="8" t="s">
        <v>58</v>
      </c>
    </row>
    <row r="8" spans="1:11" s="8" customFormat="1" x14ac:dyDescent="0.25">
      <c r="A8" s="8" t="s">
        <v>351</v>
      </c>
      <c r="B8" s="8" t="s">
        <v>25</v>
      </c>
      <c r="C8" s="8">
        <v>1</v>
      </c>
      <c r="G8" s="8" t="s">
        <v>18</v>
      </c>
      <c r="H8" s="8" t="s">
        <v>57</v>
      </c>
      <c r="I8" s="8" t="s">
        <v>18</v>
      </c>
      <c r="J8" s="8" t="s">
        <v>56</v>
      </c>
      <c r="K8" s="8" t="s">
        <v>58</v>
      </c>
    </row>
    <row r="9" spans="1:11" s="8" customFormat="1" x14ac:dyDescent="0.25">
      <c r="A9" s="8" t="s">
        <v>352</v>
      </c>
      <c r="B9" s="8" t="s">
        <v>25</v>
      </c>
      <c r="D9" s="8">
        <v>1</v>
      </c>
      <c r="G9" s="8" t="s">
        <v>18</v>
      </c>
      <c r="H9" s="8" t="s">
        <v>57</v>
      </c>
      <c r="I9" s="8" t="s">
        <v>18</v>
      </c>
      <c r="J9" s="8" t="s">
        <v>56</v>
      </c>
      <c r="K9" s="8" t="s">
        <v>58</v>
      </c>
    </row>
    <row r="10" spans="1:11" s="8" customFormat="1" x14ac:dyDescent="0.25">
      <c r="A10" s="8" t="s">
        <v>353</v>
      </c>
      <c r="B10" s="8" t="s">
        <v>28</v>
      </c>
      <c r="C10" s="8">
        <v>1</v>
      </c>
      <c r="G10" s="8" t="s">
        <v>18</v>
      </c>
      <c r="H10" s="8" t="s">
        <v>57</v>
      </c>
      <c r="I10" s="8" t="s">
        <v>18</v>
      </c>
      <c r="J10" s="8" t="s">
        <v>56</v>
      </c>
      <c r="K10" s="8" t="s">
        <v>58</v>
      </c>
    </row>
    <row r="11" spans="1:11" s="8" customFormat="1" x14ac:dyDescent="0.25">
      <c r="A11" s="8" t="s">
        <v>354</v>
      </c>
      <c r="B11" s="8" t="s">
        <v>28</v>
      </c>
      <c r="D11" s="8">
        <v>1</v>
      </c>
      <c r="G11" s="8" t="s">
        <v>18</v>
      </c>
      <c r="H11" s="8" t="s">
        <v>57</v>
      </c>
      <c r="I11" s="8" t="s">
        <v>18</v>
      </c>
      <c r="J11" s="8" t="s">
        <v>56</v>
      </c>
      <c r="K11" s="8" t="s">
        <v>58</v>
      </c>
    </row>
    <row r="12" spans="1:11" s="8" customFormat="1" x14ac:dyDescent="0.25">
      <c r="A12" s="8" t="s">
        <v>364</v>
      </c>
      <c r="B12" s="8" t="s">
        <v>27</v>
      </c>
      <c r="C12" s="8">
        <v>1</v>
      </c>
      <c r="G12" s="8" t="s">
        <v>18</v>
      </c>
      <c r="H12" s="8" t="s">
        <v>57</v>
      </c>
      <c r="I12" s="8" t="s">
        <v>18</v>
      </c>
      <c r="J12" s="8" t="s">
        <v>56</v>
      </c>
      <c r="K12" s="8" t="s">
        <v>58</v>
      </c>
    </row>
    <row r="13" spans="1:11" s="8" customFormat="1" x14ac:dyDescent="0.25">
      <c r="A13" s="8" t="s">
        <v>365</v>
      </c>
      <c r="B13" s="8" t="s">
        <v>27</v>
      </c>
      <c r="D13" s="8">
        <v>1</v>
      </c>
      <c r="G13" s="8" t="s">
        <v>18</v>
      </c>
      <c r="H13" s="8" t="s">
        <v>57</v>
      </c>
      <c r="I13" s="8" t="s">
        <v>18</v>
      </c>
      <c r="J13" s="8" t="s">
        <v>56</v>
      </c>
      <c r="K13" s="8" t="s">
        <v>58</v>
      </c>
    </row>
    <row r="14" spans="1:11" s="8" customFormat="1" x14ac:dyDescent="0.25">
      <c r="A14" s="8" t="s">
        <v>366</v>
      </c>
      <c r="B14" s="8" t="s">
        <v>29</v>
      </c>
      <c r="C14" s="8">
        <v>1</v>
      </c>
      <c r="G14" s="8" t="s">
        <v>18</v>
      </c>
      <c r="H14" s="8" t="s">
        <v>57</v>
      </c>
      <c r="I14" s="8" t="s">
        <v>18</v>
      </c>
      <c r="J14" s="8" t="s">
        <v>56</v>
      </c>
      <c r="K14" s="8" t="s">
        <v>58</v>
      </c>
    </row>
    <row r="15" spans="1:11" s="8" customFormat="1" x14ac:dyDescent="0.25">
      <c r="A15" s="8" t="s">
        <v>367</v>
      </c>
      <c r="B15" s="8" t="s">
        <v>29</v>
      </c>
      <c r="D15" s="8">
        <v>1</v>
      </c>
      <c r="G15" s="8" t="s">
        <v>18</v>
      </c>
      <c r="H15" s="8" t="s">
        <v>57</v>
      </c>
      <c r="I15" s="8" t="s">
        <v>18</v>
      </c>
      <c r="J15" s="8" t="s">
        <v>56</v>
      </c>
      <c r="K15" s="8" t="s">
        <v>58</v>
      </c>
    </row>
    <row r="16" spans="1:11" s="8" customFormat="1" x14ac:dyDescent="0.25">
      <c r="A16" s="8" t="s">
        <v>375</v>
      </c>
      <c r="B16" s="8" t="s">
        <v>30</v>
      </c>
      <c r="C16" s="8">
        <v>1</v>
      </c>
      <c r="G16" s="8" t="s">
        <v>18</v>
      </c>
      <c r="H16" s="8" t="s">
        <v>57</v>
      </c>
      <c r="I16" s="8" t="s">
        <v>18</v>
      </c>
      <c r="J16" s="8" t="s">
        <v>56</v>
      </c>
      <c r="K16" s="8" t="s">
        <v>58</v>
      </c>
    </row>
    <row r="17" spans="1:11" s="8" customFormat="1" x14ac:dyDescent="0.25">
      <c r="A17" s="8" t="s">
        <v>376</v>
      </c>
      <c r="B17" s="8" t="s">
        <v>30</v>
      </c>
      <c r="D17" s="8">
        <v>1</v>
      </c>
      <c r="G17" s="8" t="s">
        <v>18</v>
      </c>
      <c r="H17" s="8" t="s">
        <v>57</v>
      </c>
      <c r="I17" s="8" t="s">
        <v>18</v>
      </c>
      <c r="J17" s="8" t="s">
        <v>56</v>
      </c>
      <c r="K17" s="8" t="s">
        <v>58</v>
      </c>
    </row>
    <row r="18" spans="1:11" s="8" customFormat="1" x14ac:dyDescent="0.25">
      <c r="A18" s="8" t="s">
        <v>377</v>
      </c>
      <c r="B18" s="8" t="s">
        <v>31</v>
      </c>
      <c r="C18" s="8">
        <v>1</v>
      </c>
      <c r="G18" s="8" t="s">
        <v>18</v>
      </c>
      <c r="H18" s="8" t="s">
        <v>57</v>
      </c>
      <c r="I18" s="8" t="s">
        <v>18</v>
      </c>
      <c r="J18" s="8" t="s">
        <v>56</v>
      </c>
      <c r="K18" s="8" t="s">
        <v>58</v>
      </c>
    </row>
    <row r="19" spans="1:11" s="8" customFormat="1" x14ac:dyDescent="0.25">
      <c r="A19" s="8" t="s">
        <v>378</v>
      </c>
      <c r="B19" s="8" t="s">
        <v>31</v>
      </c>
      <c r="D19" s="8">
        <v>1</v>
      </c>
      <c r="G19" s="8" t="s">
        <v>18</v>
      </c>
      <c r="H19" s="8" t="s">
        <v>57</v>
      </c>
      <c r="I19" s="8" t="s">
        <v>18</v>
      </c>
      <c r="J19" s="8" t="s">
        <v>56</v>
      </c>
      <c r="K19" s="8" t="s">
        <v>58</v>
      </c>
    </row>
    <row r="20" spans="1:11" s="8" customFormat="1" x14ac:dyDescent="0.25">
      <c r="A20" s="8" t="s">
        <v>379</v>
      </c>
      <c r="B20" s="8" t="s">
        <v>32</v>
      </c>
      <c r="C20" s="8">
        <v>1</v>
      </c>
      <c r="G20" s="8" t="s">
        <v>18</v>
      </c>
      <c r="H20" s="8" t="s">
        <v>57</v>
      </c>
      <c r="I20" s="8" t="s">
        <v>18</v>
      </c>
      <c r="J20" s="8" t="s">
        <v>56</v>
      </c>
      <c r="K20" s="8" t="s">
        <v>58</v>
      </c>
    </row>
    <row r="21" spans="1:11" s="8" customFormat="1" x14ac:dyDescent="0.25">
      <c r="A21" s="8" t="s">
        <v>380</v>
      </c>
      <c r="B21" s="8" t="s">
        <v>32</v>
      </c>
      <c r="D21" s="8">
        <v>1</v>
      </c>
      <c r="G21" s="8" t="s">
        <v>60</v>
      </c>
      <c r="H21" s="8" t="s">
        <v>57</v>
      </c>
      <c r="I21" s="8" t="s">
        <v>18</v>
      </c>
      <c r="J21" s="8" t="s">
        <v>56</v>
      </c>
      <c r="K21" s="8" t="s">
        <v>58</v>
      </c>
    </row>
    <row r="22" spans="1:11" s="8" customFormat="1" x14ac:dyDescent="0.25">
      <c r="A22" s="8" t="s">
        <v>381</v>
      </c>
      <c r="B22" s="8" t="s">
        <v>33</v>
      </c>
      <c r="C22" s="8">
        <v>1</v>
      </c>
      <c r="G22" s="8" t="s">
        <v>18</v>
      </c>
      <c r="H22" s="8" t="s">
        <v>57</v>
      </c>
      <c r="I22" s="8" t="s">
        <v>18</v>
      </c>
      <c r="J22" s="8" t="s">
        <v>56</v>
      </c>
      <c r="K22" s="8" t="s">
        <v>58</v>
      </c>
    </row>
    <row r="23" spans="1:11" s="8" customFormat="1" x14ac:dyDescent="0.25">
      <c r="A23" s="8" t="s">
        <v>382</v>
      </c>
      <c r="B23" s="8" t="s">
        <v>33</v>
      </c>
      <c r="D23" s="8">
        <v>1</v>
      </c>
      <c r="G23" s="8" t="s">
        <v>18</v>
      </c>
      <c r="H23" s="8" t="s">
        <v>57</v>
      </c>
      <c r="I23" s="8" t="s">
        <v>18</v>
      </c>
      <c r="J23" s="8" t="s">
        <v>56</v>
      </c>
      <c r="K23" s="8" t="s">
        <v>58</v>
      </c>
    </row>
    <row r="24" spans="1:11" s="8" customFormat="1" x14ac:dyDescent="0.25">
      <c r="A24" s="8" t="s">
        <v>442</v>
      </c>
      <c r="B24" s="8" t="s">
        <v>34</v>
      </c>
      <c r="C24" s="8">
        <v>1</v>
      </c>
      <c r="G24" s="8" t="s">
        <v>18</v>
      </c>
      <c r="H24" s="8" t="s">
        <v>57</v>
      </c>
      <c r="I24" s="8" t="s">
        <v>18</v>
      </c>
      <c r="J24" s="8" t="s">
        <v>56</v>
      </c>
      <c r="K24" s="8" t="s">
        <v>58</v>
      </c>
    </row>
    <row r="25" spans="1:11" s="8" customFormat="1" x14ac:dyDescent="0.25">
      <c r="A25" s="8" t="s">
        <v>443</v>
      </c>
      <c r="B25" s="8" t="s">
        <v>34</v>
      </c>
      <c r="D25" s="8">
        <v>1</v>
      </c>
      <c r="G25" s="8" t="s">
        <v>18</v>
      </c>
      <c r="H25" s="8" t="s">
        <v>57</v>
      </c>
      <c r="I25" s="8" t="s">
        <v>18</v>
      </c>
      <c r="J25" s="8" t="s">
        <v>56</v>
      </c>
      <c r="K25" s="8" t="s">
        <v>58</v>
      </c>
    </row>
    <row r="26" spans="1:11" x14ac:dyDescent="0.25">
      <c r="A26" t="s">
        <v>400</v>
      </c>
      <c r="B26" t="s">
        <v>137</v>
      </c>
      <c r="C26">
        <v>1</v>
      </c>
      <c r="G26" t="s">
        <v>18</v>
      </c>
      <c r="H26" t="s">
        <v>139</v>
      </c>
      <c r="I26" t="s">
        <v>18</v>
      </c>
      <c r="J26" t="s">
        <v>56</v>
      </c>
      <c r="K26" t="s">
        <v>58</v>
      </c>
    </row>
    <row r="27" spans="1:11" x14ac:dyDescent="0.25">
      <c r="A27" t="s">
        <v>401</v>
      </c>
      <c r="B27" t="s">
        <v>137</v>
      </c>
      <c r="D27">
        <v>1</v>
      </c>
      <c r="G27" t="s">
        <v>18</v>
      </c>
      <c r="H27" t="s">
        <v>139</v>
      </c>
      <c r="I27" t="s">
        <v>18</v>
      </c>
      <c r="J27" t="s">
        <v>56</v>
      </c>
      <c r="K27" t="s">
        <v>58</v>
      </c>
    </row>
    <row r="28" spans="1:11" x14ac:dyDescent="0.25">
      <c r="A28" t="s">
        <v>402</v>
      </c>
      <c r="B28" t="s">
        <v>137</v>
      </c>
      <c r="C28">
        <v>1</v>
      </c>
      <c r="G28" t="s">
        <v>18</v>
      </c>
      <c r="H28" t="s">
        <v>139</v>
      </c>
      <c r="I28" t="s">
        <v>18</v>
      </c>
      <c r="J28" t="s">
        <v>56</v>
      </c>
      <c r="K28" t="s">
        <v>58</v>
      </c>
    </row>
    <row r="29" spans="1:11" x14ac:dyDescent="0.25">
      <c r="A29" t="s">
        <v>403</v>
      </c>
      <c r="B29" t="s">
        <v>137</v>
      </c>
      <c r="D29">
        <v>1</v>
      </c>
      <c r="G29" t="s">
        <v>18</v>
      </c>
      <c r="H29" t="s">
        <v>139</v>
      </c>
      <c r="I29" t="s">
        <v>18</v>
      </c>
      <c r="J29" t="s">
        <v>56</v>
      </c>
      <c r="K29" t="s">
        <v>58</v>
      </c>
    </row>
    <row r="30" spans="1:11" x14ac:dyDescent="0.25">
      <c r="A30" t="s">
        <v>404</v>
      </c>
      <c r="B30" t="s">
        <v>137</v>
      </c>
      <c r="C30">
        <v>1</v>
      </c>
      <c r="G30" t="s">
        <v>18</v>
      </c>
      <c r="H30" t="s">
        <v>139</v>
      </c>
      <c r="I30" t="s">
        <v>18</v>
      </c>
      <c r="J30" t="s">
        <v>56</v>
      </c>
      <c r="K30" t="s">
        <v>58</v>
      </c>
    </row>
    <row r="31" spans="1:11" x14ac:dyDescent="0.25">
      <c r="A31" t="s">
        <v>405</v>
      </c>
      <c r="B31" t="s">
        <v>137</v>
      </c>
      <c r="D31">
        <v>1</v>
      </c>
      <c r="G31" t="s">
        <v>18</v>
      </c>
      <c r="H31" t="s">
        <v>139</v>
      </c>
      <c r="I31" t="s">
        <v>18</v>
      </c>
      <c r="J31" t="s">
        <v>56</v>
      </c>
      <c r="K31" t="s">
        <v>58</v>
      </c>
    </row>
    <row r="32" spans="1:11" x14ac:dyDescent="0.25">
      <c r="A32" t="s">
        <v>406</v>
      </c>
      <c r="B32" t="s">
        <v>137</v>
      </c>
      <c r="C32">
        <v>1</v>
      </c>
      <c r="G32" t="s">
        <v>18</v>
      </c>
      <c r="H32" t="s">
        <v>139</v>
      </c>
      <c r="I32" t="s">
        <v>18</v>
      </c>
      <c r="J32" t="s">
        <v>56</v>
      </c>
      <c r="K32" t="s">
        <v>58</v>
      </c>
    </row>
    <row r="33" spans="1:11" x14ac:dyDescent="0.25">
      <c r="A33" t="s">
        <v>407</v>
      </c>
      <c r="B33" t="s">
        <v>137</v>
      </c>
      <c r="D33">
        <v>1</v>
      </c>
      <c r="G33" t="s">
        <v>18</v>
      </c>
      <c r="H33" t="s">
        <v>139</v>
      </c>
      <c r="I33" t="s">
        <v>18</v>
      </c>
      <c r="J33" t="s">
        <v>56</v>
      </c>
      <c r="K33" t="s">
        <v>58</v>
      </c>
    </row>
    <row r="34" spans="1:11" x14ac:dyDescent="0.25">
      <c r="A34" t="s">
        <v>408</v>
      </c>
      <c r="B34" t="s">
        <v>137</v>
      </c>
      <c r="C34">
        <v>1</v>
      </c>
      <c r="G34" t="s">
        <v>18</v>
      </c>
      <c r="H34" t="s">
        <v>139</v>
      </c>
      <c r="I34" t="s">
        <v>18</v>
      </c>
      <c r="J34" t="s">
        <v>56</v>
      </c>
      <c r="K34" t="s">
        <v>58</v>
      </c>
    </row>
    <row r="35" spans="1:11" x14ac:dyDescent="0.25">
      <c r="A35" t="s">
        <v>409</v>
      </c>
      <c r="B35" t="s">
        <v>137</v>
      </c>
      <c r="D35">
        <v>1</v>
      </c>
      <c r="G35" t="s">
        <v>18</v>
      </c>
      <c r="H35" t="s">
        <v>139</v>
      </c>
      <c r="I35" t="s">
        <v>18</v>
      </c>
      <c r="J35" t="s">
        <v>56</v>
      </c>
      <c r="K35" t="s">
        <v>58</v>
      </c>
    </row>
    <row r="36" spans="1:11" x14ac:dyDescent="0.25">
      <c r="A36" t="s">
        <v>422</v>
      </c>
      <c r="B36" t="s">
        <v>135</v>
      </c>
      <c r="C36">
        <v>1</v>
      </c>
      <c r="G36" t="s">
        <v>18</v>
      </c>
      <c r="H36" t="s">
        <v>139</v>
      </c>
      <c r="I36" t="s">
        <v>18</v>
      </c>
      <c r="J36" t="s">
        <v>56</v>
      </c>
      <c r="K36" t="s">
        <v>58</v>
      </c>
    </row>
    <row r="37" spans="1:11" x14ac:dyDescent="0.25">
      <c r="A37" t="s">
        <v>423</v>
      </c>
      <c r="B37" t="s">
        <v>135</v>
      </c>
      <c r="D37">
        <v>1</v>
      </c>
      <c r="G37" t="s">
        <v>18</v>
      </c>
      <c r="H37" t="s">
        <v>139</v>
      </c>
      <c r="I37" t="s">
        <v>18</v>
      </c>
      <c r="J37" t="s">
        <v>56</v>
      </c>
      <c r="K37" t="s">
        <v>58</v>
      </c>
    </row>
    <row r="38" spans="1:11" x14ac:dyDescent="0.25">
      <c r="A38" t="s">
        <v>424</v>
      </c>
      <c r="B38" t="s">
        <v>135</v>
      </c>
      <c r="C38">
        <v>1</v>
      </c>
      <c r="G38" t="s">
        <v>18</v>
      </c>
      <c r="H38" t="s">
        <v>139</v>
      </c>
      <c r="I38" t="s">
        <v>18</v>
      </c>
      <c r="J38" t="s">
        <v>56</v>
      </c>
      <c r="K38" t="s">
        <v>58</v>
      </c>
    </row>
    <row r="39" spans="1:11" x14ac:dyDescent="0.25">
      <c r="A39" t="s">
        <v>425</v>
      </c>
      <c r="B39" t="s">
        <v>135</v>
      </c>
      <c r="D39">
        <v>1</v>
      </c>
      <c r="G39" t="s">
        <v>18</v>
      </c>
      <c r="H39" t="s">
        <v>139</v>
      </c>
      <c r="I39" t="s">
        <v>18</v>
      </c>
      <c r="J39" t="s">
        <v>56</v>
      </c>
      <c r="K39" t="s">
        <v>58</v>
      </c>
    </row>
    <row r="40" spans="1:11" x14ac:dyDescent="0.25">
      <c r="A40" t="s">
        <v>426</v>
      </c>
      <c r="B40" t="s">
        <v>135</v>
      </c>
      <c r="C40">
        <v>1</v>
      </c>
      <c r="G40" t="s">
        <v>18</v>
      </c>
      <c r="H40" t="s">
        <v>139</v>
      </c>
      <c r="I40" t="s">
        <v>18</v>
      </c>
      <c r="J40" t="s">
        <v>56</v>
      </c>
      <c r="K40" t="s">
        <v>58</v>
      </c>
    </row>
    <row r="41" spans="1:11" x14ac:dyDescent="0.25">
      <c r="A41" t="s">
        <v>427</v>
      </c>
      <c r="B41" t="s">
        <v>135</v>
      </c>
      <c r="D41">
        <v>1</v>
      </c>
      <c r="G41" t="s">
        <v>18</v>
      </c>
      <c r="H41" t="s">
        <v>139</v>
      </c>
      <c r="I41" t="s">
        <v>18</v>
      </c>
      <c r="J41" t="s">
        <v>56</v>
      </c>
      <c r="K41" t="s">
        <v>58</v>
      </c>
    </row>
    <row r="42" spans="1:11" x14ac:dyDescent="0.25">
      <c r="A42" t="s">
        <v>317</v>
      </c>
      <c r="B42" t="s">
        <v>136</v>
      </c>
      <c r="C42">
        <v>1</v>
      </c>
      <c r="G42" t="s">
        <v>18</v>
      </c>
      <c r="H42" t="s">
        <v>139</v>
      </c>
      <c r="I42" t="s">
        <v>18</v>
      </c>
      <c r="J42" t="s">
        <v>56</v>
      </c>
      <c r="K42" t="s">
        <v>58</v>
      </c>
    </row>
    <row r="43" spans="1:11" x14ac:dyDescent="0.25">
      <c r="A43" t="s">
        <v>318</v>
      </c>
      <c r="B43" t="s">
        <v>136</v>
      </c>
      <c r="D43">
        <v>1</v>
      </c>
      <c r="G43" t="s">
        <v>18</v>
      </c>
      <c r="H43" t="s">
        <v>139</v>
      </c>
      <c r="I43" t="s">
        <v>18</v>
      </c>
      <c r="J43" t="s">
        <v>56</v>
      </c>
      <c r="K43" t="s">
        <v>58</v>
      </c>
    </row>
    <row r="44" spans="1:11" x14ac:dyDescent="0.25">
      <c r="A44" t="s">
        <v>319</v>
      </c>
      <c r="B44" t="s">
        <v>136</v>
      </c>
      <c r="C44">
        <v>1</v>
      </c>
      <c r="G44" t="s">
        <v>18</v>
      </c>
      <c r="H44" t="s">
        <v>139</v>
      </c>
      <c r="I44" t="s">
        <v>18</v>
      </c>
      <c r="J44" t="s">
        <v>56</v>
      </c>
      <c r="K44" t="s">
        <v>58</v>
      </c>
    </row>
    <row r="45" spans="1:11" x14ac:dyDescent="0.25">
      <c r="A45" t="s">
        <v>320</v>
      </c>
      <c r="B45" t="s">
        <v>136</v>
      </c>
      <c r="D45">
        <v>1</v>
      </c>
      <c r="G45" t="s">
        <v>18</v>
      </c>
      <c r="H45" t="s">
        <v>139</v>
      </c>
      <c r="I45" t="s">
        <v>18</v>
      </c>
      <c r="J45" t="s">
        <v>56</v>
      </c>
      <c r="K45" t="s">
        <v>58</v>
      </c>
    </row>
    <row r="46" spans="1:11" x14ac:dyDescent="0.25">
      <c r="A46" t="s">
        <v>321</v>
      </c>
      <c r="B46" t="s">
        <v>136</v>
      </c>
      <c r="C46">
        <v>1</v>
      </c>
      <c r="G46" t="s">
        <v>18</v>
      </c>
      <c r="H46" t="s">
        <v>139</v>
      </c>
      <c r="I46" t="s">
        <v>18</v>
      </c>
      <c r="J46" t="s">
        <v>56</v>
      </c>
      <c r="K46" t="s">
        <v>58</v>
      </c>
    </row>
    <row r="47" spans="1:11" x14ac:dyDescent="0.25">
      <c r="A47" t="s">
        <v>322</v>
      </c>
      <c r="B47" t="s">
        <v>136</v>
      </c>
      <c r="D47">
        <v>1</v>
      </c>
      <c r="G47" t="s">
        <v>18</v>
      </c>
      <c r="H47" t="s">
        <v>139</v>
      </c>
      <c r="I47" t="s">
        <v>18</v>
      </c>
      <c r="J47" t="s">
        <v>56</v>
      </c>
      <c r="K47" t="s">
        <v>58</v>
      </c>
    </row>
    <row r="48" spans="1:11" x14ac:dyDescent="0.25">
      <c r="A48" t="s">
        <v>323</v>
      </c>
      <c r="B48" t="s">
        <v>136</v>
      </c>
      <c r="C48">
        <v>1</v>
      </c>
      <c r="G48" t="s">
        <v>18</v>
      </c>
      <c r="H48" t="s">
        <v>139</v>
      </c>
      <c r="I48" t="s">
        <v>18</v>
      </c>
      <c r="J48" t="s">
        <v>56</v>
      </c>
      <c r="K48" t="s">
        <v>58</v>
      </c>
    </row>
    <row r="49" spans="1:11" x14ac:dyDescent="0.25">
      <c r="A49" t="s">
        <v>324</v>
      </c>
      <c r="B49" t="s">
        <v>136</v>
      </c>
      <c r="D49">
        <v>1</v>
      </c>
      <c r="G49" t="s">
        <v>18</v>
      </c>
      <c r="H49" t="s">
        <v>139</v>
      </c>
      <c r="I49" t="s">
        <v>18</v>
      </c>
      <c r="J49" t="s">
        <v>56</v>
      </c>
      <c r="K49" t="s">
        <v>58</v>
      </c>
    </row>
    <row r="50" spans="1:11" x14ac:dyDescent="0.25">
      <c r="A50" t="s">
        <v>325</v>
      </c>
      <c r="B50" t="s">
        <v>138</v>
      </c>
      <c r="C50">
        <v>1</v>
      </c>
      <c r="G50" t="s">
        <v>18</v>
      </c>
      <c r="H50" t="s">
        <v>139</v>
      </c>
      <c r="I50" t="s">
        <v>18</v>
      </c>
      <c r="J50" t="s">
        <v>56</v>
      </c>
      <c r="K50" t="s">
        <v>58</v>
      </c>
    </row>
    <row r="51" spans="1:11" x14ac:dyDescent="0.25">
      <c r="A51" t="s">
        <v>326</v>
      </c>
      <c r="B51" t="s">
        <v>138</v>
      </c>
      <c r="D51">
        <v>1</v>
      </c>
      <c r="G51" t="s">
        <v>18</v>
      </c>
      <c r="H51" t="s">
        <v>139</v>
      </c>
      <c r="I51" t="s">
        <v>18</v>
      </c>
      <c r="J51" t="s">
        <v>56</v>
      </c>
      <c r="K51" t="s">
        <v>58</v>
      </c>
    </row>
  </sheetData>
  <phoneticPr fontId="3" type="noConversion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21" sqref="D21"/>
    </sheetView>
  </sheetViews>
  <sheetFormatPr defaultColWidth="10.875" defaultRowHeight="15.75" x14ac:dyDescent="0.25"/>
  <cols>
    <col min="1" max="1" width="15" bestFit="1" customWidth="1"/>
    <col min="2" max="2" width="23.875" bestFit="1" customWidth="1"/>
    <col min="3" max="3" width="11.375" bestFit="1" customWidth="1"/>
    <col min="4" max="4" width="12.375" bestFit="1" customWidth="1"/>
    <col min="5" max="5" width="76.375" bestFit="1" customWidth="1"/>
    <col min="6" max="6" width="16.875" bestFit="1" customWidth="1"/>
    <col min="7" max="7" width="22.875" bestFit="1" customWidth="1"/>
  </cols>
  <sheetData>
    <row r="1" spans="1:5" x14ac:dyDescent="0.25">
      <c r="A1" t="s">
        <v>0</v>
      </c>
      <c r="B1" t="s">
        <v>1</v>
      </c>
      <c r="C1" t="s">
        <v>455</v>
      </c>
      <c r="D1" t="s">
        <v>456</v>
      </c>
    </row>
    <row r="2" spans="1:5" x14ac:dyDescent="0.25">
      <c r="A2" t="s">
        <v>452</v>
      </c>
      <c r="B2" t="s">
        <v>156</v>
      </c>
      <c r="C2" s="2" t="s">
        <v>454</v>
      </c>
      <c r="D2" s="2" t="s">
        <v>454</v>
      </c>
    </row>
    <row r="3" spans="1:5" x14ac:dyDescent="0.25">
      <c r="A3" t="s">
        <v>453</v>
      </c>
      <c r="B3" t="s">
        <v>157</v>
      </c>
      <c r="C3" s="2" t="s">
        <v>454</v>
      </c>
      <c r="D3" s="2" t="s">
        <v>454</v>
      </c>
    </row>
    <row r="7" spans="1:5" x14ac:dyDescent="0.25">
      <c r="A7" t="s">
        <v>87</v>
      </c>
      <c r="B7" t="s">
        <v>228</v>
      </c>
      <c r="C7" t="s">
        <v>86</v>
      </c>
      <c r="D7" t="s">
        <v>79</v>
      </c>
      <c r="E7" t="s">
        <v>22</v>
      </c>
    </row>
    <row r="8" spans="1:5" x14ac:dyDescent="0.25">
      <c r="A8" t="s">
        <v>229</v>
      </c>
      <c r="B8">
        <v>2</v>
      </c>
      <c r="C8">
        <v>2</v>
      </c>
      <c r="D8">
        <f t="shared" ref="D8" si="0">B8-C8</f>
        <v>0</v>
      </c>
      <c r="E8" t="s">
        <v>246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0"/>
  <sheetViews>
    <sheetView workbookViewId="0">
      <selection activeCell="E31" sqref="E31"/>
    </sheetView>
  </sheetViews>
  <sheetFormatPr defaultColWidth="23.625" defaultRowHeight="15.75" x14ac:dyDescent="0.25"/>
  <cols>
    <col min="1" max="1" width="14.875" bestFit="1" customWidth="1"/>
    <col min="2" max="2" width="19" bestFit="1" customWidth="1"/>
    <col min="3" max="3" width="16.625" bestFit="1" customWidth="1"/>
    <col min="4" max="4" width="12.125" bestFit="1" customWidth="1"/>
    <col min="5" max="5" width="40.125" bestFit="1" customWidth="1"/>
    <col min="6" max="6" width="17.125" bestFit="1" customWidth="1"/>
    <col min="7" max="7" width="16.875" bestFit="1" customWidth="1"/>
    <col min="8" max="8" width="22.875" bestFit="1" customWidth="1"/>
  </cols>
  <sheetData>
    <row r="1" spans="1:7" s="3" customFormat="1" x14ac:dyDescent="0.25">
      <c r="A1" s="4" t="s">
        <v>0</v>
      </c>
      <c r="B1" s="4" t="s">
        <v>1</v>
      </c>
      <c r="C1" s="4" t="s">
        <v>80</v>
      </c>
      <c r="D1" s="4"/>
      <c r="E1" s="4" t="s">
        <v>461</v>
      </c>
      <c r="F1" s="4" t="s">
        <v>471</v>
      </c>
      <c r="G1" s="4" t="s">
        <v>472</v>
      </c>
    </row>
    <row r="2" spans="1:7" s="8" customFormat="1" x14ac:dyDescent="0.25">
      <c r="A2" s="11" t="s">
        <v>358</v>
      </c>
      <c r="B2" s="11" t="s">
        <v>37</v>
      </c>
      <c r="C2" s="11" t="s">
        <v>91</v>
      </c>
      <c r="D2" s="11"/>
      <c r="E2" s="11" t="s">
        <v>462</v>
      </c>
      <c r="F2" s="12" t="s">
        <v>466</v>
      </c>
      <c r="G2" s="12"/>
    </row>
    <row r="3" spans="1:7" s="8" customFormat="1" x14ac:dyDescent="0.25">
      <c r="A3" s="11" t="s">
        <v>355</v>
      </c>
      <c r="B3" s="11" t="s">
        <v>38</v>
      </c>
      <c r="C3" s="11" t="s">
        <v>91</v>
      </c>
      <c r="D3" s="11"/>
      <c r="E3" s="11" t="s">
        <v>463</v>
      </c>
      <c r="F3" s="12" t="s">
        <v>465</v>
      </c>
      <c r="G3" s="12"/>
    </row>
    <row r="4" spans="1:7" s="8" customFormat="1" x14ac:dyDescent="0.25">
      <c r="A4" s="11" t="s">
        <v>356</v>
      </c>
      <c r="B4" s="11" t="s">
        <v>2</v>
      </c>
      <c r="C4" s="11" t="s">
        <v>91</v>
      </c>
      <c r="D4" s="11"/>
      <c r="E4" s="11" t="s">
        <v>463</v>
      </c>
      <c r="F4" s="12" t="s">
        <v>465</v>
      </c>
      <c r="G4" s="12"/>
    </row>
    <row r="5" spans="1:7" s="8" customFormat="1" x14ac:dyDescent="0.25">
      <c r="A5" s="11" t="s">
        <v>357</v>
      </c>
      <c r="B5" s="11" t="s">
        <v>4</v>
      </c>
      <c r="C5" s="11" t="s">
        <v>91</v>
      </c>
      <c r="D5" s="11"/>
      <c r="E5" s="11" t="s">
        <v>463</v>
      </c>
      <c r="F5" s="12" t="s">
        <v>465</v>
      </c>
      <c r="G5" s="12"/>
    </row>
    <row r="6" spans="1:7" s="8" customFormat="1" x14ac:dyDescent="0.25">
      <c r="A6" s="11" t="s">
        <v>368</v>
      </c>
      <c r="B6" s="11" t="s">
        <v>39</v>
      </c>
      <c r="C6" s="11" t="s">
        <v>92</v>
      </c>
      <c r="D6" s="11"/>
      <c r="E6" s="11" t="s">
        <v>474</v>
      </c>
      <c r="F6" s="12" t="s">
        <v>467</v>
      </c>
      <c r="G6" s="12">
        <v>1</v>
      </c>
    </row>
    <row r="7" spans="1:7" s="8" customFormat="1" x14ac:dyDescent="0.25">
      <c r="A7" s="11" t="s">
        <v>383</v>
      </c>
      <c r="B7" s="11" t="s">
        <v>40</v>
      </c>
      <c r="C7" s="11" t="s">
        <v>91</v>
      </c>
      <c r="D7" s="11"/>
      <c r="E7" s="11" t="s">
        <v>464</v>
      </c>
      <c r="F7" s="12" t="s">
        <v>465</v>
      </c>
      <c r="G7" s="12"/>
    </row>
    <row r="8" spans="1:7" s="8" customFormat="1" x14ac:dyDescent="0.25">
      <c r="A8" s="11" t="s">
        <v>384</v>
      </c>
      <c r="B8" s="11" t="s">
        <v>41</v>
      </c>
      <c r="C8" s="11" t="s">
        <v>91</v>
      </c>
      <c r="D8" s="11"/>
      <c r="E8" s="11" t="s">
        <v>464</v>
      </c>
      <c r="F8" s="12" t="s">
        <v>465</v>
      </c>
      <c r="G8" s="12"/>
    </row>
    <row r="9" spans="1:7" s="8" customFormat="1" x14ac:dyDescent="0.25">
      <c r="A9" s="11" t="s">
        <v>385</v>
      </c>
      <c r="B9" s="11" t="s">
        <v>42</v>
      </c>
      <c r="C9" s="11" t="s">
        <v>91</v>
      </c>
      <c r="D9" s="11"/>
      <c r="E9" s="11" t="s">
        <v>468</v>
      </c>
      <c r="F9" s="12" t="s">
        <v>467</v>
      </c>
      <c r="G9" s="12">
        <v>2</v>
      </c>
    </row>
    <row r="10" spans="1:7" s="8" customFormat="1" x14ac:dyDescent="0.25">
      <c r="A10" s="11" t="s">
        <v>444</v>
      </c>
      <c r="B10" s="11" t="s">
        <v>43</v>
      </c>
      <c r="C10" s="11" t="s">
        <v>91</v>
      </c>
      <c r="D10" s="11"/>
      <c r="E10" s="11" t="s">
        <v>469</v>
      </c>
      <c r="F10" s="12" t="s">
        <v>467</v>
      </c>
      <c r="G10" s="12">
        <v>4</v>
      </c>
    </row>
    <row r="11" spans="1:7" ht="5.0999999999999996" customHeight="1" x14ac:dyDescent="0.25">
      <c r="A11" s="5"/>
      <c r="B11" s="5"/>
      <c r="C11" s="5"/>
      <c r="D11" s="5"/>
      <c r="E11" s="5"/>
      <c r="F11" s="6"/>
      <c r="G11" s="6"/>
    </row>
    <row r="12" spans="1:7" s="9" customFormat="1" x14ac:dyDescent="0.25">
      <c r="A12" s="13" t="s">
        <v>410</v>
      </c>
      <c r="B12" s="13" t="s">
        <v>146</v>
      </c>
      <c r="C12" s="13" t="s">
        <v>91</v>
      </c>
      <c r="D12" s="13"/>
      <c r="E12" s="13" t="s">
        <v>463</v>
      </c>
      <c r="F12" s="14" t="s">
        <v>465</v>
      </c>
      <c r="G12" s="14"/>
    </row>
    <row r="13" spans="1:7" s="9" customFormat="1" x14ac:dyDescent="0.25">
      <c r="A13" s="13" t="s">
        <v>411</v>
      </c>
      <c r="B13" s="13" t="s">
        <v>140</v>
      </c>
      <c r="C13" s="13" t="s">
        <v>91</v>
      </c>
      <c r="D13" s="13"/>
      <c r="E13" s="13" t="s">
        <v>463</v>
      </c>
      <c r="F13" s="14" t="s">
        <v>465</v>
      </c>
      <c r="G13" s="14"/>
    </row>
    <row r="14" spans="1:7" s="9" customFormat="1" x14ac:dyDescent="0.25">
      <c r="A14" s="13" t="s">
        <v>412</v>
      </c>
      <c r="B14" s="13" t="s">
        <v>147</v>
      </c>
      <c r="C14" s="13" t="s">
        <v>91</v>
      </c>
      <c r="D14" s="13"/>
      <c r="E14" s="13" t="s">
        <v>470</v>
      </c>
      <c r="F14" s="14" t="s">
        <v>467</v>
      </c>
      <c r="G14" s="14">
        <v>5</v>
      </c>
    </row>
    <row r="15" spans="1:7" s="9" customFormat="1" x14ac:dyDescent="0.25">
      <c r="A15" s="13" t="s">
        <v>428</v>
      </c>
      <c r="B15" s="13" t="s">
        <v>141</v>
      </c>
      <c r="C15" s="13" t="s">
        <v>91</v>
      </c>
      <c r="D15" s="13"/>
      <c r="E15" s="13" t="s">
        <v>470</v>
      </c>
      <c r="F15" s="14" t="s">
        <v>467</v>
      </c>
      <c r="G15" s="14">
        <v>6</v>
      </c>
    </row>
    <row r="16" spans="1:7" s="17" customFormat="1" x14ac:dyDescent="0.25">
      <c r="A16" s="15" t="s">
        <v>327</v>
      </c>
      <c r="B16" s="15" t="s">
        <v>145</v>
      </c>
      <c r="C16" s="15" t="s">
        <v>91</v>
      </c>
      <c r="D16" s="15"/>
      <c r="E16" s="15" t="s">
        <v>464</v>
      </c>
      <c r="F16" s="16" t="s">
        <v>465</v>
      </c>
      <c r="G16" s="16"/>
    </row>
    <row r="17" spans="1:7" s="17" customFormat="1" x14ac:dyDescent="0.25">
      <c r="A17" s="15" t="s">
        <v>328</v>
      </c>
      <c r="B17" s="15" t="s">
        <v>142</v>
      </c>
      <c r="C17" s="15" t="s">
        <v>91</v>
      </c>
      <c r="D17" s="15"/>
      <c r="E17" s="15" t="s">
        <v>463</v>
      </c>
      <c r="F17" s="16" t="s">
        <v>465</v>
      </c>
      <c r="G17" s="16"/>
    </row>
    <row r="18" spans="1:7" s="17" customFormat="1" x14ac:dyDescent="0.25">
      <c r="A18" s="15" t="s">
        <v>329</v>
      </c>
      <c r="B18" s="15" t="s">
        <v>144</v>
      </c>
      <c r="C18" s="15" t="s">
        <v>91</v>
      </c>
      <c r="D18" s="15"/>
      <c r="E18" s="15" t="s">
        <v>473</v>
      </c>
      <c r="F18" s="16" t="s">
        <v>467</v>
      </c>
      <c r="G18" s="16">
        <v>3</v>
      </c>
    </row>
    <row r="19" spans="1:7" s="17" customFormat="1" x14ac:dyDescent="0.25">
      <c r="A19" s="15" t="s">
        <v>434</v>
      </c>
      <c r="B19" s="15" t="s">
        <v>143</v>
      </c>
      <c r="C19" s="15" t="s">
        <v>91</v>
      </c>
      <c r="D19" s="15"/>
      <c r="E19" s="15" t="s">
        <v>463</v>
      </c>
      <c r="F19" s="16" t="s">
        <v>465</v>
      </c>
      <c r="G19" s="16"/>
    </row>
    <row r="20" spans="1:7" s="9" customFormat="1" x14ac:dyDescent="0.25">
      <c r="A20" s="13" t="s">
        <v>438</v>
      </c>
      <c r="B20" s="13" t="s">
        <v>148</v>
      </c>
      <c r="C20" s="13" t="s">
        <v>91</v>
      </c>
      <c r="D20" s="13"/>
      <c r="E20" s="13" t="s">
        <v>463</v>
      </c>
      <c r="F20" s="14" t="s">
        <v>465</v>
      </c>
      <c r="G20" s="14"/>
    </row>
    <row r="22" spans="1:7" x14ac:dyDescent="0.25">
      <c r="A22" t="s">
        <v>87</v>
      </c>
      <c r="B22" t="s">
        <v>228</v>
      </c>
      <c r="C22" t="s">
        <v>86</v>
      </c>
      <c r="D22" t="s">
        <v>79</v>
      </c>
      <c r="E22" t="s">
        <v>22</v>
      </c>
    </row>
    <row r="23" spans="1:7" s="9" customFormat="1" x14ac:dyDescent="0.25">
      <c r="A23" s="9" t="s">
        <v>502</v>
      </c>
      <c r="B23" s="9">
        <v>5</v>
      </c>
      <c r="C23" s="9">
        <v>4</v>
      </c>
      <c r="D23" s="9">
        <f t="shared" ref="D23:D24" si="0">B23-C23</f>
        <v>1</v>
      </c>
      <c r="E23" s="9" t="s">
        <v>255</v>
      </c>
      <c r="F23" s="9" t="s">
        <v>504</v>
      </c>
    </row>
    <row r="24" spans="1:7" s="17" customFormat="1" x14ac:dyDescent="0.25">
      <c r="A24" s="17" t="s">
        <v>503</v>
      </c>
      <c r="B24" s="17">
        <v>4</v>
      </c>
      <c r="C24" s="17">
        <v>4</v>
      </c>
      <c r="D24" s="17">
        <f t="shared" si="0"/>
        <v>0</v>
      </c>
      <c r="E24" s="17" t="s">
        <v>255</v>
      </c>
    </row>
    <row r="26" spans="1:7" x14ac:dyDescent="0.25">
      <c r="A26" t="s">
        <v>243</v>
      </c>
      <c r="B26" t="s">
        <v>220</v>
      </c>
      <c r="C26" t="s">
        <v>221</v>
      </c>
      <c r="D26" t="s">
        <v>176</v>
      </c>
      <c r="E26" t="s">
        <v>224</v>
      </c>
    </row>
    <row r="27" spans="1:7" x14ac:dyDescent="0.25">
      <c r="D27" t="s">
        <v>505</v>
      </c>
    </row>
    <row r="28" spans="1:7" x14ac:dyDescent="0.25">
      <c r="D28" t="s">
        <v>506</v>
      </c>
    </row>
    <row r="29" spans="1:7" x14ac:dyDescent="0.25">
      <c r="A29">
        <v>4</v>
      </c>
      <c r="B29" t="s">
        <v>226</v>
      </c>
      <c r="C29" t="s">
        <v>222</v>
      </c>
      <c r="D29" t="s">
        <v>223</v>
      </c>
      <c r="E29" t="s">
        <v>507</v>
      </c>
    </row>
    <row r="30" spans="1:7" x14ac:dyDescent="0.25">
      <c r="A30">
        <v>4</v>
      </c>
      <c r="B30" t="s">
        <v>225</v>
      </c>
      <c r="C30" t="s">
        <v>222</v>
      </c>
      <c r="D30" t="s">
        <v>223</v>
      </c>
      <c r="E30" t="s">
        <v>507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VALVES</vt:lpstr>
      <vt:lpstr>IP'S</vt:lpstr>
      <vt:lpstr>DP'S</vt:lpstr>
      <vt:lpstr>DIPOLES</vt:lpstr>
      <vt:lpstr>SOLENOIDS</vt:lpstr>
      <vt:lpstr>QUADS</vt:lpstr>
      <vt:lpstr>CORRECTORS</vt:lpstr>
      <vt:lpstr>RASTER</vt:lpstr>
      <vt:lpstr>VIEWER</vt:lpstr>
      <vt:lpstr>HARP</vt:lpstr>
      <vt:lpstr>BPM</vt:lpstr>
      <vt:lpstr>CURRENT</vt:lpstr>
      <vt:lpstr>BCM-BROCK</vt:lpstr>
      <vt:lpstr>RF</vt:lpstr>
      <vt:lpstr>summary of needs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Source</cp:lastModifiedBy>
  <cp:lastPrinted>2016-01-25T19:36:40Z</cp:lastPrinted>
  <dcterms:created xsi:type="dcterms:W3CDTF">2016-01-21T20:35:50Z</dcterms:created>
  <dcterms:modified xsi:type="dcterms:W3CDTF">2018-01-23T21:11:47Z</dcterms:modified>
</cp:coreProperties>
</file>