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0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20" i="1"/>
  <c r="B7" i="1"/>
  <c r="B5" i="1"/>
  <c r="B4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H4" i="1"/>
  <c r="H2" i="1"/>
</calcChain>
</file>

<file path=xl/sharedStrings.xml><?xml version="1.0" encoding="utf-8"?>
<sst xmlns="http://schemas.openxmlformats.org/spreadsheetml/2006/main" count="25" uniqueCount="15">
  <si>
    <t>1.8 mm is the location of the aluminum plate</t>
  </si>
  <si>
    <t>Distance mm</t>
  </si>
  <si>
    <t>Power uW average</t>
  </si>
  <si>
    <t>max</t>
  </si>
  <si>
    <t>min</t>
  </si>
  <si>
    <t xml:space="preserve">B field </t>
  </si>
  <si>
    <t>Pick-off *1000</t>
  </si>
  <si>
    <t>.5360 mW</t>
  </si>
  <si>
    <t>.0126 uW</t>
  </si>
  <si>
    <t>.45 is alum plate</t>
  </si>
  <si>
    <t>polarity 1</t>
  </si>
  <si>
    <t>polarity 2</t>
  </si>
  <si>
    <t>pick off</t>
  </si>
  <si>
    <t>alum plate 1.5 mm, foil 1mm</t>
  </si>
  <si>
    <t>rotation (deg)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</si>
</sst>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Reverse</a:t>
            </a:r>
            <a:r>
              <a:rPr lang="en-US" baseline="0"/>
              <a:t> Polarity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944444444444447E-2"/>
          <c:y val="0.17374999999999999"/>
          <c:w val="0.87912510936132982"/>
          <c:h val="0.6085728346456692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(Sheet1!$L$2:$L$18,Sheet1!$S$2:$S$18)</c:f>
              <c:numCache>
                <c:formatCode>General</c:formatCode>
                <c:ptCount val="34"/>
                <c:pt idx="0">
                  <c:v>-0.17549999999999999</c:v>
                </c:pt>
                <c:pt idx="1">
                  <c:v>-0.20200000000000001</c:v>
                </c:pt>
                <c:pt idx="2">
                  <c:v>-0.23599999999999999</c:v>
                </c:pt>
                <c:pt idx="3">
                  <c:v>-0.27700000000000002</c:v>
                </c:pt>
                <c:pt idx="4">
                  <c:v>-0.32700000000000001</c:v>
                </c:pt>
                <c:pt idx="5">
                  <c:v>-0.39100000000000001</c:v>
                </c:pt>
                <c:pt idx="6">
                  <c:v>-0.47099999999999997</c:v>
                </c:pt>
                <c:pt idx="7">
                  <c:v>-0.57499999999999996</c:v>
                </c:pt>
                <c:pt idx="8">
                  <c:v>-0.71199999999999997</c:v>
                </c:pt>
                <c:pt idx="9">
                  <c:v>-0.89500000000000002</c:v>
                </c:pt>
                <c:pt idx="10">
                  <c:v>-1.24</c:v>
                </c:pt>
                <c:pt idx="11">
                  <c:v>-1.3080000000000001</c:v>
                </c:pt>
                <c:pt idx="12">
                  <c:v>-1.399</c:v>
                </c:pt>
                <c:pt idx="13">
                  <c:v>-1.419</c:v>
                </c:pt>
                <c:pt idx="14">
                  <c:v>-1.526</c:v>
                </c:pt>
                <c:pt idx="15">
                  <c:v>-1.655</c:v>
                </c:pt>
                <c:pt idx="16">
                  <c:v>-1.698</c:v>
                </c:pt>
                <c:pt idx="17">
                  <c:v>0.1711</c:v>
                </c:pt>
                <c:pt idx="18">
                  <c:v>0.20200000000000001</c:v>
                </c:pt>
                <c:pt idx="19">
                  <c:v>0.23200000000000001</c:v>
                </c:pt>
                <c:pt idx="20">
                  <c:v>0.27200000000000002</c:v>
                </c:pt>
                <c:pt idx="21">
                  <c:v>0.31900000000000001</c:v>
                </c:pt>
                <c:pt idx="22">
                  <c:v>0.38</c:v>
                </c:pt>
                <c:pt idx="23">
                  <c:v>0.45700000000000002</c:v>
                </c:pt>
                <c:pt idx="24">
                  <c:v>0.55600000000000005</c:v>
                </c:pt>
                <c:pt idx="25">
                  <c:v>0.68500000000000005</c:v>
                </c:pt>
                <c:pt idx="26">
                  <c:v>0.85699999999999998</c:v>
                </c:pt>
                <c:pt idx="27">
                  <c:v>1.0920000000000001</c:v>
                </c:pt>
                <c:pt idx="28">
                  <c:v>1.2430000000000001</c:v>
                </c:pt>
                <c:pt idx="29">
                  <c:v>1.423</c:v>
                </c:pt>
                <c:pt idx="30">
                  <c:v>1.641</c:v>
                </c:pt>
                <c:pt idx="31">
                  <c:v>1.7689999999999999</c:v>
                </c:pt>
                <c:pt idx="32">
                  <c:v>1.9159999999999999</c:v>
                </c:pt>
                <c:pt idx="33">
                  <c:v>2.0699999999999998</c:v>
                </c:pt>
              </c:numCache>
            </c:numRef>
          </c:xVal>
          <c:yVal>
            <c:numRef>
              <c:f>(Sheet1!$H$2:$H$19,Sheet1!$O$2:$O$18)</c:f>
              <c:numCache>
                <c:formatCode>General</c:formatCode>
                <c:ptCount val="35"/>
                <c:pt idx="0">
                  <c:v>1.2366666666666666E-2</c:v>
                </c:pt>
                <c:pt idx="1">
                  <c:v>1.2200000000000001E-2</c:v>
                </c:pt>
                <c:pt idx="2">
                  <c:v>1.2200000000000001E-2</c:v>
                </c:pt>
                <c:pt idx="3">
                  <c:v>1.2033333333333333E-2</c:v>
                </c:pt>
                <c:pt idx="4">
                  <c:v>1.2033333333333333E-2</c:v>
                </c:pt>
                <c:pt idx="5">
                  <c:v>1.1966666666666667E-2</c:v>
                </c:pt>
                <c:pt idx="6">
                  <c:v>1.1833333333333335E-2</c:v>
                </c:pt>
                <c:pt idx="7">
                  <c:v>1.1633333333333334E-2</c:v>
                </c:pt>
                <c:pt idx="8">
                  <c:v>1.1633333333333334E-2</c:v>
                </c:pt>
                <c:pt idx="9">
                  <c:v>1.1433333333333332E-2</c:v>
                </c:pt>
                <c:pt idx="10">
                  <c:v>1.1299999999999999E-2</c:v>
                </c:pt>
                <c:pt idx="11">
                  <c:v>1.1033333333333334E-2</c:v>
                </c:pt>
                <c:pt idx="12">
                  <c:v>1.1033333333333334E-2</c:v>
                </c:pt>
                <c:pt idx="13">
                  <c:v>1.0799999999999999E-2</c:v>
                </c:pt>
                <c:pt idx="14">
                  <c:v>1.0500000000000001E-2</c:v>
                </c:pt>
                <c:pt idx="15">
                  <c:v>1.0466666666666666E-2</c:v>
                </c:pt>
                <c:pt idx="16">
                  <c:v>1.0500000000000001E-2</c:v>
                </c:pt>
                <c:pt idx="17">
                  <c:v>0</c:v>
                </c:pt>
                <c:pt idx="18">
                  <c:v>1.2666666666666666E-2</c:v>
                </c:pt>
                <c:pt idx="19">
                  <c:v>1.26E-2</c:v>
                </c:pt>
                <c:pt idx="20">
                  <c:v>1.2799999999999999E-2</c:v>
                </c:pt>
                <c:pt idx="21">
                  <c:v>1.2933333333333333E-2</c:v>
                </c:pt>
                <c:pt idx="22">
                  <c:v>1.2933333333333333E-2</c:v>
                </c:pt>
                <c:pt idx="23">
                  <c:v>1.3066666666666666E-2</c:v>
                </c:pt>
                <c:pt idx="24">
                  <c:v>1.3199999999999998E-2</c:v>
                </c:pt>
                <c:pt idx="25">
                  <c:v>1.3333333333333334E-2</c:v>
                </c:pt>
                <c:pt idx="26">
                  <c:v>1.3533333333333333E-2</c:v>
                </c:pt>
                <c:pt idx="27">
                  <c:v>1.4033333333333333E-2</c:v>
                </c:pt>
                <c:pt idx="28">
                  <c:v>1.4566666666666667E-2</c:v>
                </c:pt>
                <c:pt idx="29">
                  <c:v>1.4900000000000002E-2</c:v>
                </c:pt>
                <c:pt idx="30">
                  <c:v>1.5299999999999999E-2</c:v>
                </c:pt>
                <c:pt idx="31">
                  <c:v>1.5666666666666666E-2</c:v>
                </c:pt>
                <c:pt idx="32">
                  <c:v>1.5933333333333334E-2</c:v>
                </c:pt>
                <c:pt idx="33">
                  <c:v>1.6266666666666669E-2</c:v>
                </c:pt>
                <c:pt idx="34">
                  <c:v>1.6666666666666666E-2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18776"/>
        <c:axId val="401463920"/>
      </c:scatterChart>
      <c:valAx>
        <c:axId val="40661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B</a:t>
                </a:r>
                <a:r>
                  <a:rPr lang="en-US" sz="1050" baseline="0"/>
                  <a:t> field (kGauss)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40892366579177608"/>
              <c:y val="0.898217410323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63920"/>
        <c:crosses val="autoZero"/>
        <c:crossBetween val="midCat"/>
      </c:valAx>
      <c:valAx>
        <c:axId val="401463920"/>
        <c:scaling>
          <c:orientation val="minMax"/>
          <c:min val="8.0000000000000019E-3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Power</a:t>
                </a:r>
                <a:r>
                  <a:rPr lang="en-US" sz="1050" baseline="0"/>
                  <a:t> (uW)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2.7777777777777776E-2"/>
              <c:y val="0.39906641878098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18776"/>
        <c:crosses val="autoZero"/>
        <c:crossBetween val="midCat"/>
        <c:majorUnit val="1.0000000000000002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Distance</a:t>
            </a:r>
            <a:r>
              <a:rPr lang="en-US" baseline="0"/>
              <a:t> vs Power where 0 is foil surface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(Sheet1!$F$20:$F$36,Sheet1!$M$20:$M$36)</c:f>
              <c:numCache>
                <c:formatCode>General</c:formatCode>
                <c:ptCount val="34"/>
                <c:pt idx="0">
                  <c:v>-25.7</c:v>
                </c:pt>
                <c:pt idx="1">
                  <c:v>-23.7</c:v>
                </c:pt>
                <c:pt idx="2">
                  <c:v>-21.7</c:v>
                </c:pt>
                <c:pt idx="3">
                  <c:v>-19.7</c:v>
                </c:pt>
                <c:pt idx="4">
                  <c:v>-17.7</c:v>
                </c:pt>
                <c:pt idx="5">
                  <c:v>-15.7</c:v>
                </c:pt>
                <c:pt idx="6">
                  <c:v>-13.7</c:v>
                </c:pt>
                <c:pt idx="7">
                  <c:v>-11.7</c:v>
                </c:pt>
                <c:pt idx="8">
                  <c:v>-9.6999999999999993</c:v>
                </c:pt>
                <c:pt idx="9">
                  <c:v>-7.7</c:v>
                </c:pt>
                <c:pt idx="10">
                  <c:v>-5.7</c:v>
                </c:pt>
                <c:pt idx="11">
                  <c:v>-4.7</c:v>
                </c:pt>
                <c:pt idx="12">
                  <c:v>-4.2</c:v>
                </c:pt>
                <c:pt idx="13">
                  <c:v>-3.7</c:v>
                </c:pt>
                <c:pt idx="14">
                  <c:v>-3.2</c:v>
                </c:pt>
                <c:pt idx="15">
                  <c:v>-2.7</c:v>
                </c:pt>
                <c:pt idx="16">
                  <c:v>-2.5999999999999996</c:v>
                </c:pt>
                <c:pt idx="17">
                  <c:v>27.05</c:v>
                </c:pt>
                <c:pt idx="18">
                  <c:v>25.05</c:v>
                </c:pt>
                <c:pt idx="19">
                  <c:v>23.05</c:v>
                </c:pt>
                <c:pt idx="20">
                  <c:v>21.05</c:v>
                </c:pt>
                <c:pt idx="21">
                  <c:v>19.05</c:v>
                </c:pt>
                <c:pt idx="22">
                  <c:v>17.05</c:v>
                </c:pt>
                <c:pt idx="23">
                  <c:v>15.05</c:v>
                </c:pt>
                <c:pt idx="24">
                  <c:v>13.05</c:v>
                </c:pt>
                <c:pt idx="25">
                  <c:v>11.05</c:v>
                </c:pt>
                <c:pt idx="26">
                  <c:v>9.0500000000000007</c:v>
                </c:pt>
                <c:pt idx="27">
                  <c:v>7.05</c:v>
                </c:pt>
                <c:pt idx="28">
                  <c:v>6.05</c:v>
                </c:pt>
                <c:pt idx="29">
                  <c:v>5.05</c:v>
                </c:pt>
                <c:pt idx="30">
                  <c:v>4.05</c:v>
                </c:pt>
                <c:pt idx="31">
                  <c:v>3.55</c:v>
                </c:pt>
                <c:pt idx="32">
                  <c:v>3.05</c:v>
                </c:pt>
                <c:pt idx="33">
                  <c:v>2.65</c:v>
                </c:pt>
              </c:numCache>
            </c:numRef>
          </c:xVal>
          <c:yVal>
            <c:numRef>
              <c:f>(Sheet1!$H$2:$H$18,Sheet1!$O$2:$O$18)</c:f>
              <c:numCache>
                <c:formatCode>General</c:formatCode>
                <c:ptCount val="34"/>
                <c:pt idx="0">
                  <c:v>1.2366666666666666E-2</c:v>
                </c:pt>
                <c:pt idx="1">
                  <c:v>1.2200000000000001E-2</c:v>
                </c:pt>
                <c:pt idx="2">
                  <c:v>1.2200000000000001E-2</c:v>
                </c:pt>
                <c:pt idx="3">
                  <c:v>1.2033333333333333E-2</c:v>
                </c:pt>
                <c:pt idx="4">
                  <c:v>1.2033333333333333E-2</c:v>
                </c:pt>
                <c:pt idx="5">
                  <c:v>1.1966666666666667E-2</c:v>
                </c:pt>
                <c:pt idx="6">
                  <c:v>1.1833333333333335E-2</c:v>
                </c:pt>
                <c:pt idx="7">
                  <c:v>1.1633333333333334E-2</c:v>
                </c:pt>
                <c:pt idx="8">
                  <c:v>1.1633333333333334E-2</c:v>
                </c:pt>
                <c:pt idx="9">
                  <c:v>1.1433333333333332E-2</c:v>
                </c:pt>
                <c:pt idx="10">
                  <c:v>1.1299999999999999E-2</c:v>
                </c:pt>
                <c:pt idx="11">
                  <c:v>1.1033333333333334E-2</c:v>
                </c:pt>
                <c:pt idx="12">
                  <c:v>1.1033333333333334E-2</c:v>
                </c:pt>
                <c:pt idx="13">
                  <c:v>1.0799999999999999E-2</c:v>
                </c:pt>
                <c:pt idx="14">
                  <c:v>1.0500000000000001E-2</c:v>
                </c:pt>
                <c:pt idx="15">
                  <c:v>1.0466666666666666E-2</c:v>
                </c:pt>
                <c:pt idx="16">
                  <c:v>1.0500000000000001E-2</c:v>
                </c:pt>
                <c:pt idx="17">
                  <c:v>1.2666666666666666E-2</c:v>
                </c:pt>
                <c:pt idx="18">
                  <c:v>1.26E-2</c:v>
                </c:pt>
                <c:pt idx="19">
                  <c:v>1.2799999999999999E-2</c:v>
                </c:pt>
                <c:pt idx="20">
                  <c:v>1.2933333333333333E-2</c:v>
                </c:pt>
                <c:pt idx="21">
                  <c:v>1.2933333333333333E-2</c:v>
                </c:pt>
                <c:pt idx="22">
                  <c:v>1.3066666666666666E-2</c:v>
                </c:pt>
                <c:pt idx="23">
                  <c:v>1.3199999999999998E-2</c:v>
                </c:pt>
                <c:pt idx="24">
                  <c:v>1.3333333333333334E-2</c:v>
                </c:pt>
                <c:pt idx="25">
                  <c:v>1.3533333333333333E-2</c:v>
                </c:pt>
                <c:pt idx="26">
                  <c:v>1.4033333333333333E-2</c:v>
                </c:pt>
                <c:pt idx="27">
                  <c:v>1.4566666666666667E-2</c:v>
                </c:pt>
                <c:pt idx="28">
                  <c:v>1.4900000000000002E-2</c:v>
                </c:pt>
                <c:pt idx="29">
                  <c:v>1.5299999999999999E-2</c:v>
                </c:pt>
                <c:pt idx="30">
                  <c:v>1.5666666666666666E-2</c:v>
                </c:pt>
                <c:pt idx="31">
                  <c:v>1.5933333333333334E-2</c:v>
                </c:pt>
                <c:pt idx="32">
                  <c:v>1.6266666666666669E-2</c:v>
                </c:pt>
                <c:pt idx="33">
                  <c:v>1.6666666666666666E-2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58328"/>
        <c:axId val="407056368"/>
      </c:scatterChart>
      <c:valAx>
        <c:axId val="40705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Distance</a:t>
                </a:r>
                <a:r>
                  <a:rPr lang="en-US" sz="1100" baseline="0"/>
                  <a:t> (mm)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6368"/>
        <c:crosses val="autoZero"/>
        <c:crossBetween val="midCat"/>
      </c:valAx>
      <c:valAx>
        <c:axId val="407056368"/>
        <c:scaling>
          <c:orientation val="minMax"/>
          <c:min val="6.0000000000000019E-3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(uW)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2.7777777777777776E-2"/>
              <c:y val="0.403696048410615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58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baseline="0"/>
              <a:t> Field vs Rotation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(Sheet1!$L$2:$L$18,Sheet1!$S$2:$S$18)</c:f>
              <c:numCache>
                <c:formatCode>General</c:formatCode>
                <c:ptCount val="34"/>
                <c:pt idx="0">
                  <c:v>-0.17549999999999999</c:v>
                </c:pt>
                <c:pt idx="1">
                  <c:v>-0.20200000000000001</c:v>
                </c:pt>
                <c:pt idx="2">
                  <c:v>-0.23599999999999999</c:v>
                </c:pt>
                <c:pt idx="3">
                  <c:v>-0.27700000000000002</c:v>
                </c:pt>
                <c:pt idx="4">
                  <c:v>-0.32700000000000001</c:v>
                </c:pt>
                <c:pt idx="5">
                  <c:v>-0.39100000000000001</c:v>
                </c:pt>
                <c:pt idx="6">
                  <c:v>-0.47099999999999997</c:v>
                </c:pt>
                <c:pt idx="7">
                  <c:v>-0.57499999999999996</c:v>
                </c:pt>
                <c:pt idx="8">
                  <c:v>-0.71199999999999997</c:v>
                </c:pt>
                <c:pt idx="9">
                  <c:v>-0.89500000000000002</c:v>
                </c:pt>
                <c:pt idx="10">
                  <c:v>-1.24</c:v>
                </c:pt>
                <c:pt idx="11">
                  <c:v>-1.3080000000000001</c:v>
                </c:pt>
                <c:pt idx="12">
                  <c:v>-1.399</c:v>
                </c:pt>
                <c:pt idx="13">
                  <c:v>-1.419</c:v>
                </c:pt>
                <c:pt idx="14">
                  <c:v>-1.526</c:v>
                </c:pt>
                <c:pt idx="15">
                  <c:v>-1.655</c:v>
                </c:pt>
                <c:pt idx="16">
                  <c:v>-1.698</c:v>
                </c:pt>
                <c:pt idx="17">
                  <c:v>0.1711</c:v>
                </c:pt>
                <c:pt idx="18">
                  <c:v>0.20200000000000001</c:v>
                </c:pt>
                <c:pt idx="19">
                  <c:v>0.23200000000000001</c:v>
                </c:pt>
                <c:pt idx="20">
                  <c:v>0.27200000000000002</c:v>
                </c:pt>
                <c:pt idx="21">
                  <c:v>0.31900000000000001</c:v>
                </c:pt>
                <c:pt idx="22">
                  <c:v>0.38</c:v>
                </c:pt>
                <c:pt idx="23">
                  <c:v>0.45700000000000002</c:v>
                </c:pt>
                <c:pt idx="24">
                  <c:v>0.55600000000000005</c:v>
                </c:pt>
                <c:pt idx="25">
                  <c:v>0.68500000000000005</c:v>
                </c:pt>
                <c:pt idx="26">
                  <c:v>0.85699999999999998</c:v>
                </c:pt>
                <c:pt idx="27">
                  <c:v>1.0920000000000001</c:v>
                </c:pt>
                <c:pt idx="28">
                  <c:v>1.2430000000000001</c:v>
                </c:pt>
                <c:pt idx="29">
                  <c:v>1.423</c:v>
                </c:pt>
                <c:pt idx="30">
                  <c:v>1.641</c:v>
                </c:pt>
                <c:pt idx="31">
                  <c:v>1.7689999999999999</c:v>
                </c:pt>
                <c:pt idx="32">
                  <c:v>1.9159999999999999</c:v>
                </c:pt>
                <c:pt idx="33">
                  <c:v>2.0699999999999998</c:v>
                </c:pt>
              </c:numCache>
            </c:numRef>
          </c:xVal>
          <c:yVal>
            <c:numRef>
              <c:f>(Sheet1!$H$20:$H$36,Sheet1!$O$20:$O$36)</c:f>
              <c:numCache>
                <c:formatCode>General</c:formatCode>
                <c:ptCount val="34"/>
                <c:pt idx="0">
                  <c:v>2.8559227226399662E-2</c:v>
                </c:pt>
                <c:pt idx="1">
                  <c:v>4.2838843057000218E-2</c:v>
                </c:pt>
                <c:pt idx="2">
                  <c:v>4.2838843057000218E-2</c:v>
                </c:pt>
                <c:pt idx="3">
                  <c:v>5.3429427287277093E-2</c:v>
                </c:pt>
                <c:pt idx="4">
                  <c:v>5.3429427287277093E-2</c:v>
                </c:pt>
                <c:pt idx="5">
                  <c:v>5.7118461548483344E-2</c:v>
                </c:pt>
                <c:pt idx="6">
                  <c:v>6.386038404071484E-2</c:v>
                </c:pt>
                <c:pt idx="7">
                  <c:v>7.2812045043248605E-2</c:v>
                </c:pt>
                <c:pt idx="8">
                  <c:v>7.2812045043248605E-2</c:v>
                </c:pt>
                <c:pt idx="9">
                  <c:v>8.0777716363512289E-2</c:v>
                </c:pt>
                <c:pt idx="10">
                  <c:v>8.5677710061951462E-2</c:v>
                </c:pt>
                <c:pt idx="11">
                  <c:v>9.4720280235370644E-2</c:v>
                </c:pt>
                <c:pt idx="12">
                  <c:v>9.4720280235370644E-2</c:v>
                </c:pt>
                <c:pt idx="13">
                  <c:v>0.10197688822358776</c:v>
                </c:pt>
                <c:pt idx="14">
                  <c:v>0.11060947555190033</c:v>
                </c:pt>
                <c:pt idx="15">
                  <c:v>0.11152741340478876</c:v>
                </c:pt>
                <c:pt idx="16">
                  <c:v>0.11060947555190033</c:v>
                </c:pt>
                <c:pt idx="17">
                  <c:v>2.0194422819117503E-2</c:v>
                </c:pt>
                <c:pt idx="18">
                  <c:v>2.8559227226399475E-2</c:v>
                </c:pt>
                <c:pt idx="19">
                  <c:v>2.0194422819117503E-2</c:v>
                </c:pt>
                <c:pt idx="20">
                  <c:v>3.4977767800639978E-2</c:v>
                </c:pt>
                <c:pt idx="21">
                  <c:v>3.4977767800639978E-2</c:v>
                </c:pt>
                <c:pt idx="22">
                  <c:v>4.515610592967291E-2</c:v>
                </c:pt>
                <c:pt idx="23">
                  <c:v>5.3429427287276988E-2</c:v>
                </c:pt>
                <c:pt idx="24">
                  <c:v>6.0583278492165625E-2</c:v>
                </c:pt>
                <c:pt idx="25">
                  <c:v>6.9955548636887799E-2</c:v>
                </c:pt>
                <c:pt idx="26">
                  <c:v>8.9176190743578451E-2</c:v>
                </c:pt>
                <c:pt idx="27">
                  <c:v>0.10590050478652403</c:v>
                </c:pt>
                <c:pt idx="28">
                  <c:v>0.11512599819669023</c:v>
                </c:pt>
                <c:pt idx="29">
                  <c:v>0.12530319561544823</c:v>
                </c:pt>
                <c:pt idx="30">
                  <c:v>0.13395476595729902</c:v>
                </c:pt>
                <c:pt idx="31">
                  <c:v>0.13991120155890133</c:v>
                </c:pt>
                <c:pt idx="32">
                  <c:v>0.14701777555899662</c:v>
                </c:pt>
                <c:pt idx="33">
                  <c:v>0.15511649124215821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62248"/>
        <c:axId val="407061072"/>
      </c:scatterChart>
      <c:valAx>
        <c:axId val="40706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</a:t>
                </a:r>
                <a:r>
                  <a:rPr lang="en-US" sz="1100" baseline="0"/>
                  <a:t> field (kGauss)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1072"/>
        <c:crosses val="autoZero"/>
        <c:crossBetween val="midCat"/>
      </c:valAx>
      <c:valAx>
        <c:axId val="40706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Rotation</a:t>
                </a:r>
                <a:r>
                  <a:rPr lang="en-US" sz="1100" baseline="0"/>
                  <a:t> (deg)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62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(Sheet1!$F$20:$F$36,Sheet1!$M$20:$M$36)</c:f>
              <c:numCache>
                <c:formatCode>General</c:formatCode>
                <c:ptCount val="34"/>
                <c:pt idx="0">
                  <c:v>-25.7</c:v>
                </c:pt>
                <c:pt idx="1">
                  <c:v>-23.7</c:v>
                </c:pt>
                <c:pt idx="2">
                  <c:v>-21.7</c:v>
                </c:pt>
                <c:pt idx="3">
                  <c:v>-19.7</c:v>
                </c:pt>
                <c:pt idx="4">
                  <c:v>-17.7</c:v>
                </c:pt>
                <c:pt idx="5">
                  <c:v>-15.7</c:v>
                </c:pt>
                <c:pt idx="6">
                  <c:v>-13.7</c:v>
                </c:pt>
                <c:pt idx="7">
                  <c:v>-11.7</c:v>
                </c:pt>
                <c:pt idx="8">
                  <c:v>-9.6999999999999993</c:v>
                </c:pt>
                <c:pt idx="9">
                  <c:v>-7.7</c:v>
                </c:pt>
                <c:pt idx="10">
                  <c:v>-5.7</c:v>
                </c:pt>
                <c:pt idx="11">
                  <c:v>-4.7</c:v>
                </c:pt>
                <c:pt idx="12">
                  <c:v>-4.2</c:v>
                </c:pt>
                <c:pt idx="13">
                  <c:v>-3.7</c:v>
                </c:pt>
                <c:pt idx="14">
                  <c:v>-3.2</c:v>
                </c:pt>
                <c:pt idx="15">
                  <c:v>-2.7</c:v>
                </c:pt>
                <c:pt idx="16">
                  <c:v>-2.5999999999999996</c:v>
                </c:pt>
                <c:pt idx="17">
                  <c:v>27.05</c:v>
                </c:pt>
                <c:pt idx="18">
                  <c:v>25.05</c:v>
                </c:pt>
                <c:pt idx="19">
                  <c:v>23.05</c:v>
                </c:pt>
                <c:pt idx="20">
                  <c:v>21.05</c:v>
                </c:pt>
                <c:pt idx="21">
                  <c:v>19.05</c:v>
                </c:pt>
                <c:pt idx="22">
                  <c:v>17.05</c:v>
                </c:pt>
                <c:pt idx="23">
                  <c:v>15.05</c:v>
                </c:pt>
                <c:pt idx="24">
                  <c:v>13.05</c:v>
                </c:pt>
                <c:pt idx="25">
                  <c:v>11.05</c:v>
                </c:pt>
                <c:pt idx="26">
                  <c:v>9.0500000000000007</c:v>
                </c:pt>
                <c:pt idx="27">
                  <c:v>7.05</c:v>
                </c:pt>
                <c:pt idx="28">
                  <c:v>6.05</c:v>
                </c:pt>
                <c:pt idx="29">
                  <c:v>5.05</c:v>
                </c:pt>
                <c:pt idx="30">
                  <c:v>4.05</c:v>
                </c:pt>
                <c:pt idx="31">
                  <c:v>3.55</c:v>
                </c:pt>
                <c:pt idx="32">
                  <c:v>3.05</c:v>
                </c:pt>
                <c:pt idx="33">
                  <c:v>2.65</c:v>
                </c:pt>
              </c:numCache>
            </c:numRef>
          </c:xVal>
          <c:yVal>
            <c:numRef>
              <c:f>(Sheet1!$G$2:$G$18,Sheet1!$N$2:$N$18)</c:f>
              <c:numCache>
                <c:formatCode>General</c:formatCode>
                <c:ptCount val="34"/>
                <c:pt idx="0">
                  <c:v>0.32650000000000001</c:v>
                </c:pt>
                <c:pt idx="1">
                  <c:v>0.33989999999999998</c:v>
                </c:pt>
                <c:pt idx="2">
                  <c:v>0.32940000000000003</c:v>
                </c:pt>
                <c:pt idx="3">
                  <c:v>0.33029999999999998</c:v>
                </c:pt>
                <c:pt idx="4">
                  <c:v>0.33110000000000001</c:v>
                </c:pt>
                <c:pt idx="5">
                  <c:v>0.3332</c:v>
                </c:pt>
                <c:pt idx="6">
                  <c:v>0.33600000000000002</c:v>
                </c:pt>
                <c:pt idx="7">
                  <c:v>0.3337</c:v>
                </c:pt>
                <c:pt idx="8">
                  <c:v>0.33539999999999998</c:v>
                </c:pt>
                <c:pt idx="9">
                  <c:v>0.33500000000000002</c:v>
                </c:pt>
                <c:pt idx="10">
                  <c:v>0.33550000000000002</c:v>
                </c:pt>
                <c:pt idx="11">
                  <c:v>0.33589999999999998</c:v>
                </c:pt>
                <c:pt idx="12">
                  <c:v>0.33650000000000002</c:v>
                </c:pt>
                <c:pt idx="13">
                  <c:v>0.33700000000000002</c:v>
                </c:pt>
                <c:pt idx="14">
                  <c:v>0.33600000000000002</c:v>
                </c:pt>
                <c:pt idx="15">
                  <c:v>0.33600000000000002</c:v>
                </c:pt>
                <c:pt idx="16">
                  <c:v>0.33150000000000002</c:v>
                </c:pt>
                <c:pt idx="17">
                  <c:v>0.32300000000000001</c:v>
                </c:pt>
                <c:pt idx="18">
                  <c:v>0.32150000000000001</c:v>
                </c:pt>
                <c:pt idx="19">
                  <c:v>0.32150000000000001</c:v>
                </c:pt>
                <c:pt idx="20">
                  <c:v>0.32150000000000001</c:v>
                </c:pt>
                <c:pt idx="21">
                  <c:v>0.32069999999999999</c:v>
                </c:pt>
                <c:pt idx="22">
                  <c:v>0.31590000000000001</c:v>
                </c:pt>
                <c:pt idx="23">
                  <c:v>0.3165</c:v>
                </c:pt>
                <c:pt idx="24">
                  <c:v>0.31900000000000001</c:v>
                </c:pt>
                <c:pt idx="25">
                  <c:v>0.32140000000000002</c:v>
                </c:pt>
                <c:pt idx="26">
                  <c:v>0.31409999999999999</c:v>
                </c:pt>
                <c:pt idx="27">
                  <c:v>0.31790000000000002</c:v>
                </c:pt>
                <c:pt idx="28">
                  <c:v>0.31909999999999999</c:v>
                </c:pt>
                <c:pt idx="29">
                  <c:v>0.3135</c:v>
                </c:pt>
                <c:pt idx="30">
                  <c:v>0.3125</c:v>
                </c:pt>
                <c:pt idx="31">
                  <c:v>0.316</c:v>
                </c:pt>
                <c:pt idx="32">
                  <c:v>0.31290000000000001</c:v>
                </c:pt>
                <c:pt idx="33">
                  <c:v>0.3115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(Sheet1!$F$20:$F$36,Sheet1!$M$20:$M$36)</c:f>
              <c:numCache>
                <c:formatCode>General</c:formatCode>
                <c:ptCount val="34"/>
                <c:pt idx="0">
                  <c:v>-25.7</c:v>
                </c:pt>
                <c:pt idx="1">
                  <c:v>-23.7</c:v>
                </c:pt>
                <c:pt idx="2">
                  <c:v>-21.7</c:v>
                </c:pt>
                <c:pt idx="3">
                  <c:v>-19.7</c:v>
                </c:pt>
                <c:pt idx="4">
                  <c:v>-17.7</c:v>
                </c:pt>
                <c:pt idx="5">
                  <c:v>-15.7</c:v>
                </c:pt>
                <c:pt idx="6">
                  <c:v>-13.7</c:v>
                </c:pt>
                <c:pt idx="7">
                  <c:v>-11.7</c:v>
                </c:pt>
                <c:pt idx="8">
                  <c:v>-9.6999999999999993</c:v>
                </c:pt>
                <c:pt idx="9">
                  <c:v>-7.7</c:v>
                </c:pt>
                <c:pt idx="10">
                  <c:v>-5.7</c:v>
                </c:pt>
                <c:pt idx="11">
                  <c:v>-4.7</c:v>
                </c:pt>
                <c:pt idx="12">
                  <c:v>-4.2</c:v>
                </c:pt>
                <c:pt idx="13">
                  <c:v>-3.7</c:v>
                </c:pt>
                <c:pt idx="14">
                  <c:v>-3.2</c:v>
                </c:pt>
                <c:pt idx="15">
                  <c:v>-2.7</c:v>
                </c:pt>
                <c:pt idx="16">
                  <c:v>-2.5999999999999996</c:v>
                </c:pt>
                <c:pt idx="17">
                  <c:v>27.05</c:v>
                </c:pt>
                <c:pt idx="18">
                  <c:v>25.05</c:v>
                </c:pt>
                <c:pt idx="19">
                  <c:v>23.05</c:v>
                </c:pt>
                <c:pt idx="20">
                  <c:v>21.05</c:v>
                </c:pt>
                <c:pt idx="21">
                  <c:v>19.05</c:v>
                </c:pt>
                <c:pt idx="22">
                  <c:v>17.05</c:v>
                </c:pt>
                <c:pt idx="23">
                  <c:v>15.05</c:v>
                </c:pt>
                <c:pt idx="24">
                  <c:v>13.05</c:v>
                </c:pt>
                <c:pt idx="25">
                  <c:v>11.05</c:v>
                </c:pt>
                <c:pt idx="26">
                  <c:v>9.0500000000000007</c:v>
                </c:pt>
                <c:pt idx="27">
                  <c:v>7.05</c:v>
                </c:pt>
                <c:pt idx="28">
                  <c:v>6.05</c:v>
                </c:pt>
                <c:pt idx="29">
                  <c:v>5.05</c:v>
                </c:pt>
                <c:pt idx="30">
                  <c:v>4.05</c:v>
                </c:pt>
                <c:pt idx="31">
                  <c:v>3.55</c:v>
                </c:pt>
                <c:pt idx="32">
                  <c:v>3.05</c:v>
                </c:pt>
                <c:pt idx="33">
                  <c:v>2.65</c:v>
                </c:pt>
              </c:numCache>
            </c:numRef>
          </c:xVal>
          <c:yVal>
            <c:numRef>
              <c:f>(Sheet1!$G$20:$G$36,Sheet1!$N$20:$N$36)</c:f>
              <c:numCache>
                <c:formatCode>General</c:formatCode>
                <c:ptCount val="34"/>
                <c:pt idx="0">
                  <c:v>1.2366666666666666E-2</c:v>
                </c:pt>
                <c:pt idx="1">
                  <c:v>1.2200000000000001E-2</c:v>
                </c:pt>
                <c:pt idx="2">
                  <c:v>1.2200000000000001E-2</c:v>
                </c:pt>
                <c:pt idx="3">
                  <c:v>1.2033333333333333E-2</c:v>
                </c:pt>
                <c:pt idx="4">
                  <c:v>1.2033333333333333E-2</c:v>
                </c:pt>
                <c:pt idx="5">
                  <c:v>1.1966666666666667E-2</c:v>
                </c:pt>
                <c:pt idx="6">
                  <c:v>1.1833333333333335E-2</c:v>
                </c:pt>
                <c:pt idx="7">
                  <c:v>1.1633333333333334E-2</c:v>
                </c:pt>
                <c:pt idx="8">
                  <c:v>1.1633333333333334E-2</c:v>
                </c:pt>
                <c:pt idx="9">
                  <c:v>1.1433333333333332E-2</c:v>
                </c:pt>
                <c:pt idx="10">
                  <c:v>1.1299999999999999E-2</c:v>
                </c:pt>
                <c:pt idx="11">
                  <c:v>1.1033333333333334E-2</c:v>
                </c:pt>
                <c:pt idx="12">
                  <c:v>1.1033333333333334E-2</c:v>
                </c:pt>
                <c:pt idx="13">
                  <c:v>1.0799999999999999E-2</c:v>
                </c:pt>
                <c:pt idx="14">
                  <c:v>1.0500000000000001E-2</c:v>
                </c:pt>
                <c:pt idx="15">
                  <c:v>1.0466666666666666E-2</c:v>
                </c:pt>
                <c:pt idx="16">
                  <c:v>1.0500000000000001E-2</c:v>
                </c:pt>
                <c:pt idx="17">
                  <c:v>1.2666666666666666E-2</c:v>
                </c:pt>
                <c:pt idx="18">
                  <c:v>1.26E-2</c:v>
                </c:pt>
                <c:pt idx="19">
                  <c:v>1.2799999999999999E-2</c:v>
                </c:pt>
                <c:pt idx="20">
                  <c:v>1.2933333333333333E-2</c:v>
                </c:pt>
                <c:pt idx="21">
                  <c:v>1.2933333333333333E-2</c:v>
                </c:pt>
                <c:pt idx="22">
                  <c:v>1.3066666666666666E-2</c:v>
                </c:pt>
                <c:pt idx="23">
                  <c:v>1.3199999999999998E-2</c:v>
                </c:pt>
                <c:pt idx="24">
                  <c:v>1.3333333333333334E-2</c:v>
                </c:pt>
                <c:pt idx="25">
                  <c:v>1.3533333333333333E-2</c:v>
                </c:pt>
                <c:pt idx="26">
                  <c:v>1.4033333333333333E-2</c:v>
                </c:pt>
                <c:pt idx="27">
                  <c:v>1.4566666666666667E-2</c:v>
                </c:pt>
                <c:pt idx="28">
                  <c:v>1.4900000000000002E-2</c:v>
                </c:pt>
                <c:pt idx="29">
                  <c:v>1.5299999999999999E-2</c:v>
                </c:pt>
                <c:pt idx="30">
                  <c:v>1.5666666666666666E-2</c:v>
                </c:pt>
                <c:pt idx="31">
                  <c:v>1.5933333333333334E-2</c:v>
                </c:pt>
                <c:pt idx="32">
                  <c:v>1.6266666666666669E-2</c:v>
                </c:pt>
                <c:pt idx="33">
                  <c:v>1.6666666666666666E-2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611720"/>
        <c:axId val="406610936"/>
      </c:scatterChart>
      <c:valAx>
        <c:axId val="406611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10936"/>
        <c:crosses val="autoZero"/>
        <c:crossBetween val="midCat"/>
      </c:valAx>
      <c:valAx>
        <c:axId val="40661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611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37</xdr:row>
      <xdr:rowOff>19050</xdr:rowOff>
    </xdr:from>
    <xdr:to>
      <xdr:col>6</xdr:col>
      <xdr:colOff>752475</xdr:colOff>
      <xdr:row>51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80962</xdr:colOff>
      <xdr:row>37</xdr:row>
      <xdr:rowOff>19050</xdr:rowOff>
    </xdr:from>
    <xdr:to>
      <xdr:col>13</xdr:col>
      <xdr:colOff>204787</xdr:colOff>
      <xdr:row>51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504825</xdr:colOff>
      <xdr:row>37</xdr:row>
      <xdr:rowOff>28575</xdr:rowOff>
    </xdr:from>
    <xdr:to>
      <xdr:col>19</xdr:col>
      <xdr:colOff>238125</xdr:colOff>
      <xdr:row>51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366712</xdr:colOff>
      <xdr:row>64</xdr:row>
      <xdr:rowOff>104775</xdr:rowOff>
    </xdr:from>
    <xdr:to>
      <xdr:col>6</xdr:col>
      <xdr:colOff>995362</xdr:colOff>
      <xdr:row>78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30" workbookViewId="0">
      <selection activeCell="G66" sqref="G66"/>
    </sheetView>
  </sheetViews>
  <sheetFormatPr defaultRowHeight="15" x14ac:dyDescent="0.25"/>
  <cols>
    <col min="6" max="6" width="13.42578125" customWidth="1"/>
    <col min="7" max="8" width="17.85546875" bestFit="1" customWidth="1"/>
    <col min="13" max="13" width="12.28515625" customWidth="1"/>
    <col min="14" max="14" width="18.28515625" customWidth="1"/>
    <col min="15" max="15" width="17.7109375" customWidth="1"/>
  </cols>
  <sheetData>
    <row r="1" spans="1:20" x14ac:dyDescent="0.25">
      <c r="A1" t="s">
        <v>0</v>
      </c>
      <c r="F1" t="s">
        <v>1</v>
      </c>
      <c r="G1" t="s">
        <v>6</v>
      </c>
      <c r="H1" t="s">
        <v>2</v>
      </c>
      <c r="I1">
        <v>1</v>
      </c>
      <c r="J1">
        <v>2</v>
      </c>
      <c r="K1">
        <v>3</v>
      </c>
      <c r="L1" t="s">
        <v>5</v>
      </c>
      <c r="M1" t="s">
        <v>1</v>
      </c>
      <c r="N1" t="s">
        <v>6</v>
      </c>
      <c r="O1" t="s">
        <v>2</v>
      </c>
      <c r="P1">
        <v>1</v>
      </c>
      <c r="Q1">
        <v>2</v>
      </c>
      <c r="R1">
        <v>3</v>
      </c>
      <c r="S1" t="s">
        <v>5</v>
      </c>
      <c r="T1" t="s">
        <v>9</v>
      </c>
    </row>
    <row r="2" spans="1:20" x14ac:dyDescent="0.25">
      <c r="A2" t="s">
        <v>10</v>
      </c>
      <c r="F2">
        <v>25</v>
      </c>
      <c r="G2">
        <v>0.32650000000000001</v>
      </c>
      <c r="H2">
        <f>AVERAGE(I2:K2)</f>
        <v>1.2366666666666666E-2</v>
      </c>
      <c r="I2">
        <v>1.21E-2</v>
      </c>
      <c r="J2">
        <v>1.24E-2</v>
      </c>
      <c r="K2">
        <v>1.26E-2</v>
      </c>
      <c r="L2">
        <v>-0.17549999999999999</v>
      </c>
      <c r="M2">
        <v>25</v>
      </c>
      <c r="N2">
        <v>0.32300000000000001</v>
      </c>
      <c r="O2">
        <f>AVERAGE(P2:R2)</f>
        <v>1.2666666666666666E-2</v>
      </c>
      <c r="P2">
        <v>1.26E-2</v>
      </c>
      <c r="Q2">
        <v>1.2800000000000001E-2</v>
      </c>
      <c r="R2">
        <v>1.26E-2</v>
      </c>
      <c r="S2">
        <v>0.1711</v>
      </c>
    </row>
    <row r="3" spans="1:20" x14ac:dyDescent="0.25">
      <c r="C3">
        <v>1</v>
      </c>
      <c r="D3">
        <v>2</v>
      </c>
      <c r="E3">
        <v>3</v>
      </c>
      <c r="F3">
        <v>23</v>
      </c>
      <c r="G3">
        <v>0.33989999999999998</v>
      </c>
      <c r="H3">
        <f t="shared" ref="G3:H20" si="0">AVERAGE(I3:K3)</f>
        <v>1.2200000000000001E-2</v>
      </c>
      <c r="I3">
        <v>1.24E-2</v>
      </c>
      <c r="J3">
        <v>1.21E-2</v>
      </c>
      <c r="K3">
        <v>1.21E-2</v>
      </c>
      <c r="L3">
        <v>-0.20200000000000001</v>
      </c>
      <c r="M3">
        <v>23</v>
      </c>
      <c r="N3">
        <v>0.32150000000000001</v>
      </c>
      <c r="O3">
        <f t="shared" ref="O3:O18" si="1">AVERAGE(P3:R3)</f>
        <v>1.26E-2</v>
      </c>
      <c r="P3">
        <v>1.24E-2</v>
      </c>
      <c r="Q3">
        <v>1.26E-2</v>
      </c>
      <c r="R3">
        <v>1.2800000000000001E-2</v>
      </c>
      <c r="S3">
        <v>0.20200000000000001</v>
      </c>
    </row>
    <row r="4" spans="1:20" x14ac:dyDescent="0.25">
      <c r="A4" t="s">
        <v>3</v>
      </c>
      <c r="B4">
        <f>AVERAGE(C4:E4)</f>
        <v>0.53665000000000007</v>
      </c>
      <c r="C4" t="s">
        <v>7</v>
      </c>
      <c r="D4">
        <v>0.53639999999999999</v>
      </c>
      <c r="E4">
        <v>0.53690000000000004</v>
      </c>
      <c r="F4">
        <v>21</v>
      </c>
      <c r="G4">
        <v>0.32940000000000003</v>
      </c>
      <c r="H4">
        <f t="shared" si="0"/>
        <v>1.2200000000000001E-2</v>
      </c>
      <c r="I4">
        <v>1.21E-2</v>
      </c>
      <c r="J4">
        <v>1.24E-2</v>
      </c>
      <c r="K4">
        <v>1.21E-2</v>
      </c>
      <c r="L4">
        <v>-0.23599999999999999</v>
      </c>
      <c r="M4">
        <v>21</v>
      </c>
      <c r="N4">
        <v>0.32150000000000001</v>
      </c>
      <c r="O4">
        <f t="shared" si="1"/>
        <v>1.2799999999999999E-2</v>
      </c>
      <c r="P4">
        <v>1.26E-2</v>
      </c>
      <c r="Q4">
        <v>1.2999999999999999E-2</v>
      </c>
      <c r="R4">
        <v>1.2800000000000001E-2</v>
      </c>
      <c r="S4">
        <v>0.23200000000000001</v>
      </c>
    </row>
    <row r="5" spans="1:20" x14ac:dyDescent="0.25">
      <c r="A5" t="s">
        <v>4</v>
      </c>
      <c r="B5">
        <f>AVERAGE(C5:E5)</f>
        <v>1.2500000000000001E-2</v>
      </c>
      <c r="C5" t="s">
        <v>8</v>
      </c>
      <c r="D5">
        <v>1.24E-2</v>
      </c>
      <c r="E5">
        <v>1.26E-2</v>
      </c>
      <c r="F5">
        <v>19</v>
      </c>
      <c r="G5">
        <v>0.33029999999999998</v>
      </c>
      <c r="H5">
        <f t="shared" si="0"/>
        <v>1.2033333333333333E-2</v>
      </c>
      <c r="I5">
        <v>1.21E-2</v>
      </c>
      <c r="J5">
        <v>1.21E-2</v>
      </c>
      <c r="K5">
        <v>1.1900000000000001E-2</v>
      </c>
      <c r="L5">
        <v>-0.27700000000000002</v>
      </c>
      <c r="M5">
        <v>19</v>
      </c>
      <c r="N5">
        <v>0.32150000000000001</v>
      </c>
      <c r="O5">
        <f t="shared" si="1"/>
        <v>1.2933333333333333E-2</v>
      </c>
      <c r="P5">
        <v>1.2999999999999999E-2</v>
      </c>
      <c r="Q5">
        <v>1.2800000000000001E-2</v>
      </c>
      <c r="R5">
        <v>1.2999999999999999E-2</v>
      </c>
      <c r="S5">
        <v>0.27200000000000002</v>
      </c>
    </row>
    <row r="6" spans="1:20" x14ac:dyDescent="0.25">
      <c r="A6" t="s">
        <v>11</v>
      </c>
      <c r="F6">
        <v>17</v>
      </c>
      <c r="G6">
        <v>0.33110000000000001</v>
      </c>
      <c r="H6">
        <f t="shared" si="0"/>
        <v>1.2033333333333333E-2</v>
      </c>
      <c r="I6">
        <v>1.1900000000000001E-2</v>
      </c>
      <c r="J6">
        <v>1.21E-2</v>
      </c>
      <c r="K6">
        <v>1.21E-2</v>
      </c>
      <c r="L6">
        <v>-0.32700000000000001</v>
      </c>
      <c r="M6">
        <v>17</v>
      </c>
      <c r="N6">
        <v>0.32069999999999999</v>
      </c>
      <c r="O6">
        <f t="shared" si="1"/>
        <v>1.2933333333333333E-2</v>
      </c>
      <c r="P6">
        <v>1.2999999999999999E-2</v>
      </c>
      <c r="Q6">
        <v>1.2999999999999999E-2</v>
      </c>
      <c r="R6">
        <v>1.2800000000000001E-2</v>
      </c>
      <c r="S6">
        <v>0.31900000000000001</v>
      </c>
    </row>
    <row r="7" spans="1:20" x14ac:dyDescent="0.25">
      <c r="A7" t="s">
        <v>4</v>
      </c>
      <c r="B7">
        <f>AVERAGE(C7:E7)</f>
        <v>1.2733333333333333E-2</v>
      </c>
      <c r="C7">
        <v>1.26E-2</v>
      </c>
      <c r="D7">
        <v>1.2800000000000001E-2</v>
      </c>
      <c r="E7">
        <v>1.2800000000000001E-2</v>
      </c>
      <c r="F7">
        <v>15</v>
      </c>
      <c r="G7">
        <v>0.3332</v>
      </c>
      <c r="H7">
        <f t="shared" si="0"/>
        <v>1.1966666666666667E-2</v>
      </c>
      <c r="I7">
        <v>1.1900000000000001E-2</v>
      </c>
      <c r="J7">
        <v>1.1900000000000001E-2</v>
      </c>
      <c r="K7">
        <v>1.21E-2</v>
      </c>
      <c r="L7">
        <v>-0.39100000000000001</v>
      </c>
      <c r="M7">
        <v>15</v>
      </c>
      <c r="N7">
        <v>0.31590000000000001</v>
      </c>
      <c r="O7">
        <f t="shared" si="1"/>
        <v>1.3066666666666666E-2</v>
      </c>
      <c r="P7">
        <v>1.32E-2</v>
      </c>
      <c r="Q7">
        <v>1.2999999999999999E-2</v>
      </c>
      <c r="R7">
        <v>1.2999999999999999E-2</v>
      </c>
      <c r="S7">
        <v>0.38</v>
      </c>
    </row>
    <row r="8" spans="1:20" x14ac:dyDescent="0.25">
      <c r="A8" t="s">
        <v>12</v>
      </c>
      <c r="B8">
        <v>0.32400000000000001</v>
      </c>
      <c r="F8">
        <v>13</v>
      </c>
      <c r="G8">
        <v>0.33600000000000002</v>
      </c>
      <c r="H8">
        <f t="shared" si="0"/>
        <v>1.1833333333333335E-2</v>
      </c>
      <c r="I8">
        <v>1.1900000000000001E-2</v>
      </c>
      <c r="J8">
        <v>1.17E-2</v>
      </c>
      <c r="K8">
        <v>1.1900000000000001E-2</v>
      </c>
      <c r="L8">
        <v>-0.47099999999999997</v>
      </c>
      <c r="M8">
        <v>13</v>
      </c>
      <c r="N8">
        <v>0.3165</v>
      </c>
      <c r="O8">
        <f t="shared" si="1"/>
        <v>1.3199999999999998E-2</v>
      </c>
      <c r="P8">
        <v>1.32E-2</v>
      </c>
      <c r="Q8">
        <v>1.34E-2</v>
      </c>
      <c r="R8">
        <v>1.2999999999999999E-2</v>
      </c>
      <c r="S8">
        <v>0.45700000000000002</v>
      </c>
    </row>
    <row r="9" spans="1:20" x14ac:dyDescent="0.25">
      <c r="F9">
        <v>11</v>
      </c>
      <c r="G9">
        <v>0.3337</v>
      </c>
      <c r="H9">
        <f t="shared" si="0"/>
        <v>1.1633333333333334E-2</v>
      </c>
      <c r="I9">
        <v>1.17E-2</v>
      </c>
      <c r="J9">
        <v>1.15E-2</v>
      </c>
      <c r="K9">
        <v>1.17E-2</v>
      </c>
      <c r="L9">
        <v>-0.57499999999999996</v>
      </c>
      <c r="M9">
        <v>11</v>
      </c>
      <c r="N9">
        <v>0.31900000000000001</v>
      </c>
      <c r="O9">
        <f t="shared" si="1"/>
        <v>1.3333333333333334E-2</v>
      </c>
      <c r="P9">
        <v>1.34E-2</v>
      </c>
      <c r="Q9">
        <v>1.32E-2</v>
      </c>
      <c r="R9">
        <v>1.34E-2</v>
      </c>
      <c r="S9">
        <v>0.55600000000000005</v>
      </c>
    </row>
    <row r="10" spans="1:20" x14ac:dyDescent="0.25">
      <c r="F10">
        <v>9</v>
      </c>
      <c r="G10">
        <v>0.33539999999999998</v>
      </c>
      <c r="H10">
        <f t="shared" si="0"/>
        <v>1.1633333333333334E-2</v>
      </c>
      <c r="I10">
        <v>1.15E-2</v>
      </c>
      <c r="J10">
        <v>1.17E-2</v>
      </c>
      <c r="K10">
        <v>1.17E-2</v>
      </c>
      <c r="L10">
        <v>-0.71199999999999997</v>
      </c>
      <c r="M10">
        <v>9</v>
      </c>
      <c r="N10">
        <v>0.32140000000000002</v>
      </c>
      <c r="O10">
        <f t="shared" si="1"/>
        <v>1.3533333333333333E-2</v>
      </c>
      <c r="P10">
        <v>1.3599999999999999E-2</v>
      </c>
      <c r="Q10">
        <v>1.34E-2</v>
      </c>
      <c r="R10">
        <v>1.3599999999999999E-2</v>
      </c>
      <c r="S10">
        <v>0.68500000000000005</v>
      </c>
    </row>
    <row r="11" spans="1:20" x14ac:dyDescent="0.25">
      <c r="A11" t="s">
        <v>13</v>
      </c>
      <c r="F11">
        <v>7</v>
      </c>
      <c r="G11">
        <v>0.33500000000000002</v>
      </c>
      <c r="H11">
        <f t="shared" si="0"/>
        <v>1.1433333333333332E-2</v>
      </c>
      <c r="I11">
        <v>1.15E-2</v>
      </c>
      <c r="J11">
        <v>1.1299999999999999E-2</v>
      </c>
      <c r="K11">
        <v>1.15E-2</v>
      </c>
      <c r="L11">
        <v>-0.89500000000000002</v>
      </c>
      <c r="M11">
        <v>7</v>
      </c>
      <c r="N11">
        <v>0.31409999999999999</v>
      </c>
      <c r="O11">
        <f t="shared" si="1"/>
        <v>1.4033333333333333E-2</v>
      </c>
      <c r="P11">
        <v>1.41E-2</v>
      </c>
      <c r="Q11">
        <v>1.41E-2</v>
      </c>
      <c r="R11">
        <v>1.3899999999999999E-2</v>
      </c>
      <c r="S11">
        <v>0.85699999999999998</v>
      </c>
    </row>
    <row r="12" spans="1:20" x14ac:dyDescent="0.25">
      <c r="F12">
        <v>5</v>
      </c>
      <c r="G12">
        <v>0.33550000000000002</v>
      </c>
      <c r="H12">
        <f t="shared" si="0"/>
        <v>1.1299999999999999E-2</v>
      </c>
      <c r="I12">
        <v>1.1299999999999999E-2</v>
      </c>
      <c r="J12">
        <v>1.11E-2</v>
      </c>
      <c r="K12">
        <v>1.15E-2</v>
      </c>
      <c r="L12">
        <v>-1.24</v>
      </c>
      <c r="M12">
        <v>5</v>
      </c>
      <c r="N12">
        <v>0.31790000000000002</v>
      </c>
      <c r="O12">
        <f t="shared" si="1"/>
        <v>1.4566666666666667E-2</v>
      </c>
      <c r="P12">
        <v>1.4500000000000001E-2</v>
      </c>
      <c r="Q12">
        <v>1.4500000000000001E-2</v>
      </c>
      <c r="R12">
        <v>1.47E-2</v>
      </c>
      <c r="S12">
        <v>1.0920000000000001</v>
      </c>
    </row>
    <row r="13" spans="1:20" x14ac:dyDescent="0.25">
      <c r="F13">
        <v>4</v>
      </c>
      <c r="G13">
        <v>0.33589999999999998</v>
      </c>
      <c r="H13">
        <f t="shared" si="0"/>
        <v>1.1033333333333334E-2</v>
      </c>
      <c r="I13">
        <v>1.11E-2</v>
      </c>
      <c r="J13">
        <v>1.11E-2</v>
      </c>
      <c r="K13">
        <v>1.09E-2</v>
      </c>
      <c r="L13">
        <v>-1.3080000000000001</v>
      </c>
      <c r="M13">
        <v>4</v>
      </c>
      <c r="N13">
        <v>0.31909999999999999</v>
      </c>
      <c r="O13">
        <f t="shared" si="1"/>
        <v>1.4900000000000002E-2</v>
      </c>
      <c r="P13">
        <v>1.47E-2</v>
      </c>
      <c r="Q13">
        <v>1.49E-2</v>
      </c>
      <c r="R13">
        <v>1.5100000000000001E-2</v>
      </c>
      <c r="S13">
        <v>1.2430000000000001</v>
      </c>
    </row>
    <row r="14" spans="1:20" x14ac:dyDescent="0.25">
      <c r="F14">
        <v>3.5</v>
      </c>
      <c r="G14">
        <v>0.33650000000000002</v>
      </c>
      <c r="H14">
        <f t="shared" si="0"/>
        <v>1.1033333333333334E-2</v>
      </c>
      <c r="I14">
        <v>1.11E-2</v>
      </c>
      <c r="J14">
        <v>1.11E-2</v>
      </c>
      <c r="K14">
        <v>1.09E-2</v>
      </c>
      <c r="L14">
        <v>-1.399</v>
      </c>
      <c r="M14">
        <v>3</v>
      </c>
      <c r="N14">
        <v>0.3135</v>
      </c>
      <c r="O14">
        <f t="shared" si="1"/>
        <v>1.5299999999999999E-2</v>
      </c>
      <c r="P14">
        <v>1.54E-2</v>
      </c>
      <c r="Q14">
        <v>1.5100000000000001E-2</v>
      </c>
      <c r="R14">
        <v>1.54E-2</v>
      </c>
      <c r="S14">
        <v>1.423</v>
      </c>
    </row>
    <row r="15" spans="1:20" x14ac:dyDescent="0.25">
      <c r="F15">
        <v>3</v>
      </c>
      <c r="G15">
        <v>0.33700000000000002</v>
      </c>
      <c r="H15">
        <f t="shared" si="0"/>
        <v>1.0799999999999999E-2</v>
      </c>
      <c r="I15">
        <v>1.06E-2</v>
      </c>
      <c r="J15">
        <v>1.09E-2</v>
      </c>
      <c r="K15">
        <v>1.09E-2</v>
      </c>
      <c r="L15">
        <v>-1.419</v>
      </c>
      <c r="M15">
        <v>2</v>
      </c>
      <c r="N15">
        <v>0.3125</v>
      </c>
      <c r="O15">
        <f t="shared" si="1"/>
        <v>1.5666666666666666E-2</v>
      </c>
      <c r="P15">
        <v>1.5800000000000002E-2</v>
      </c>
      <c r="Q15">
        <v>1.5599999999999999E-2</v>
      </c>
      <c r="R15">
        <v>1.5599999999999999E-2</v>
      </c>
      <c r="S15">
        <v>1.641</v>
      </c>
    </row>
    <row r="16" spans="1:20" x14ac:dyDescent="0.25">
      <c r="F16">
        <v>2.5</v>
      </c>
      <c r="G16">
        <v>0.33600000000000002</v>
      </c>
      <c r="H16">
        <f t="shared" si="0"/>
        <v>1.0500000000000001E-2</v>
      </c>
      <c r="I16">
        <v>1.04E-2</v>
      </c>
      <c r="J16">
        <v>1.06E-2</v>
      </c>
      <c r="K16">
        <v>1.0500000000000001E-2</v>
      </c>
      <c r="L16">
        <v>-1.526</v>
      </c>
      <c r="M16">
        <v>1.5</v>
      </c>
      <c r="N16">
        <v>0.316</v>
      </c>
      <c r="O16">
        <f t="shared" si="1"/>
        <v>1.5933333333333334E-2</v>
      </c>
      <c r="P16">
        <v>1.5800000000000002E-2</v>
      </c>
      <c r="Q16">
        <v>1.6E-2</v>
      </c>
      <c r="R16">
        <v>1.6E-2</v>
      </c>
      <c r="S16">
        <v>1.7689999999999999</v>
      </c>
    </row>
    <row r="17" spans="6:19" x14ac:dyDescent="0.25">
      <c r="F17">
        <v>2</v>
      </c>
      <c r="G17">
        <v>0.33600000000000002</v>
      </c>
      <c r="H17">
        <f t="shared" si="0"/>
        <v>1.0466666666666666E-2</v>
      </c>
      <c r="I17">
        <v>1.04E-2</v>
      </c>
      <c r="J17">
        <v>1.06E-2</v>
      </c>
      <c r="K17">
        <v>1.04E-2</v>
      </c>
      <c r="L17">
        <v>-1.655</v>
      </c>
      <c r="M17">
        <v>1</v>
      </c>
      <c r="N17">
        <v>0.31290000000000001</v>
      </c>
      <c r="O17">
        <f t="shared" si="1"/>
        <v>1.6266666666666669E-2</v>
      </c>
      <c r="P17">
        <v>1.6400000000000001E-2</v>
      </c>
      <c r="Q17">
        <v>1.6199999999999999E-2</v>
      </c>
      <c r="R17">
        <v>1.6199999999999999E-2</v>
      </c>
      <c r="S17">
        <v>1.9159999999999999</v>
      </c>
    </row>
    <row r="18" spans="6:19" x14ac:dyDescent="0.25">
      <c r="F18">
        <v>1.9</v>
      </c>
      <c r="G18">
        <v>0.33150000000000002</v>
      </c>
      <c r="H18">
        <f t="shared" si="0"/>
        <v>1.0500000000000001E-2</v>
      </c>
      <c r="I18">
        <v>1.04E-2</v>
      </c>
      <c r="J18">
        <v>1.0500000000000001E-2</v>
      </c>
      <c r="K18">
        <v>1.06E-2</v>
      </c>
      <c r="L18">
        <v>-1.698</v>
      </c>
      <c r="M18">
        <v>0.6</v>
      </c>
      <c r="N18">
        <v>0.3115</v>
      </c>
      <c r="O18">
        <f t="shared" si="1"/>
        <v>1.6666666666666666E-2</v>
      </c>
      <c r="P18">
        <v>1.66E-2</v>
      </c>
      <c r="Q18">
        <v>1.6799999999999999E-2</v>
      </c>
      <c r="R18">
        <v>1.66E-2</v>
      </c>
      <c r="S18">
        <v>2.0699999999999998</v>
      </c>
    </row>
    <row r="19" spans="6:19" x14ac:dyDescent="0.25">
      <c r="F19" t="s">
        <v>1</v>
      </c>
      <c r="G19" t="s">
        <v>2</v>
      </c>
      <c r="H19" t="s">
        <v>14</v>
      </c>
      <c r="M19" t="s">
        <v>1</v>
      </c>
      <c r="N19" t="s">
        <v>2</v>
      </c>
      <c r="O19" t="s">
        <v>14</v>
      </c>
    </row>
    <row r="20" spans="6:19" x14ac:dyDescent="0.25">
      <c r="F20">
        <f>-($F2-1.8)-2.5</f>
        <v>-25.7</v>
      </c>
      <c r="G20">
        <f>AVERAGE(I2:K2)</f>
        <v>1.2366666666666666E-2</v>
      </c>
      <c r="H20">
        <f>(ASIN(SQRT((ABS($G20-$B$5))/536.65)))*(180/PI())</f>
        <v>2.8559227226399662E-2</v>
      </c>
      <c r="M20">
        <f>($M2-0.45)+2.5</f>
        <v>27.05</v>
      </c>
      <c r="N20">
        <v>1.2666666666666666E-2</v>
      </c>
      <c r="O20">
        <f>(180/PI())*ASIN(SQRT((ABS($N20-$B$7))/536.65))</f>
        <v>2.0194422819117503E-2</v>
      </c>
    </row>
    <row r="21" spans="6:19" x14ac:dyDescent="0.25">
      <c r="F21">
        <f t="shared" ref="F21:F36" si="2">-($F3-1.8)-2.5</f>
        <v>-23.7</v>
      </c>
      <c r="G21">
        <f>AVERAGE(I3:K3)</f>
        <v>1.2200000000000001E-2</v>
      </c>
      <c r="H21">
        <f t="shared" ref="H21:H36" si="3">(ASIN(SQRT((ABS($G21-$B$5))/536.65)))*(180/PI())</f>
        <v>4.2838843057000218E-2</v>
      </c>
      <c r="M21">
        <f t="shared" ref="M21:M36" si="4">($M3-0.45)+2.5</f>
        <v>25.05</v>
      </c>
      <c r="N21">
        <v>1.26E-2</v>
      </c>
      <c r="O21">
        <f t="shared" ref="O21:O36" si="5">(180/PI())*ASIN(SQRT((ABS($N21-$B$7))/536.65))</f>
        <v>2.8559227226399475E-2</v>
      </c>
    </row>
    <row r="22" spans="6:19" x14ac:dyDescent="0.25">
      <c r="F22">
        <f t="shared" si="2"/>
        <v>-21.7</v>
      </c>
      <c r="G22">
        <f>AVERAGE(I4:K4)</f>
        <v>1.2200000000000001E-2</v>
      </c>
      <c r="H22">
        <f t="shared" si="3"/>
        <v>4.2838843057000218E-2</v>
      </c>
      <c r="M22">
        <f t="shared" si="4"/>
        <v>23.05</v>
      </c>
      <c r="N22">
        <v>1.2799999999999999E-2</v>
      </c>
      <c r="O22">
        <f t="shared" si="5"/>
        <v>2.0194422819117503E-2</v>
      </c>
    </row>
    <row r="23" spans="6:19" x14ac:dyDescent="0.25">
      <c r="F23">
        <f t="shared" si="2"/>
        <v>-19.7</v>
      </c>
      <c r="G23">
        <f>AVERAGE(I5:K5)</f>
        <v>1.2033333333333333E-2</v>
      </c>
      <c r="H23">
        <f t="shared" si="3"/>
        <v>5.3429427287277093E-2</v>
      </c>
      <c r="M23">
        <f t="shared" si="4"/>
        <v>21.05</v>
      </c>
      <c r="N23">
        <v>1.2933333333333333E-2</v>
      </c>
      <c r="O23">
        <f t="shared" si="5"/>
        <v>3.4977767800639978E-2</v>
      </c>
    </row>
    <row r="24" spans="6:19" x14ac:dyDescent="0.25">
      <c r="F24">
        <f t="shared" si="2"/>
        <v>-17.7</v>
      </c>
      <c r="G24">
        <f>AVERAGE(I6:K6)</f>
        <v>1.2033333333333333E-2</v>
      </c>
      <c r="H24">
        <f t="shared" si="3"/>
        <v>5.3429427287277093E-2</v>
      </c>
      <c r="M24">
        <f t="shared" si="4"/>
        <v>19.05</v>
      </c>
      <c r="N24">
        <v>1.2933333333333333E-2</v>
      </c>
      <c r="O24">
        <f t="shared" si="5"/>
        <v>3.4977767800639978E-2</v>
      </c>
    </row>
    <row r="25" spans="6:19" x14ac:dyDescent="0.25">
      <c r="F25">
        <f t="shared" si="2"/>
        <v>-15.7</v>
      </c>
      <c r="G25">
        <f>AVERAGE(I7:K7)</f>
        <v>1.1966666666666667E-2</v>
      </c>
      <c r="H25">
        <f t="shared" si="3"/>
        <v>5.7118461548483344E-2</v>
      </c>
      <c r="M25">
        <f t="shared" si="4"/>
        <v>17.05</v>
      </c>
      <c r="N25">
        <v>1.3066666666666666E-2</v>
      </c>
      <c r="O25">
        <f t="shared" si="5"/>
        <v>4.515610592967291E-2</v>
      </c>
    </row>
    <row r="26" spans="6:19" x14ac:dyDescent="0.25">
      <c r="F26">
        <f t="shared" si="2"/>
        <v>-13.7</v>
      </c>
      <c r="G26">
        <f>AVERAGE(I8:K8)</f>
        <v>1.1833333333333335E-2</v>
      </c>
      <c r="H26">
        <f t="shared" si="3"/>
        <v>6.386038404071484E-2</v>
      </c>
      <c r="M26">
        <f t="shared" si="4"/>
        <v>15.05</v>
      </c>
      <c r="N26">
        <v>1.3199999999999998E-2</v>
      </c>
      <c r="O26">
        <f t="shared" si="5"/>
        <v>5.3429427287276988E-2</v>
      </c>
    </row>
    <row r="27" spans="6:19" x14ac:dyDescent="0.25">
      <c r="F27">
        <f t="shared" si="2"/>
        <v>-11.7</v>
      </c>
      <c r="G27">
        <f>AVERAGE(I9:K9)</f>
        <v>1.1633333333333334E-2</v>
      </c>
      <c r="H27">
        <f t="shared" si="3"/>
        <v>7.2812045043248605E-2</v>
      </c>
      <c r="M27">
        <f t="shared" si="4"/>
        <v>13.05</v>
      </c>
      <c r="N27">
        <v>1.3333333333333334E-2</v>
      </c>
      <c r="O27">
        <f t="shared" si="5"/>
        <v>6.0583278492165625E-2</v>
      </c>
    </row>
    <row r="28" spans="6:19" x14ac:dyDescent="0.25">
      <c r="F28">
        <f t="shared" si="2"/>
        <v>-9.6999999999999993</v>
      </c>
      <c r="G28">
        <f>AVERAGE(I10:K10)</f>
        <v>1.1633333333333334E-2</v>
      </c>
      <c r="H28">
        <f t="shared" si="3"/>
        <v>7.2812045043248605E-2</v>
      </c>
      <c r="M28">
        <f t="shared" si="4"/>
        <v>11.05</v>
      </c>
      <c r="N28">
        <v>1.3533333333333333E-2</v>
      </c>
      <c r="O28">
        <f t="shared" si="5"/>
        <v>6.9955548636887799E-2</v>
      </c>
    </row>
    <row r="29" spans="6:19" x14ac:dyDescent="0.25">
      <c r="F29">
        <f t="shared" si="2"/>
        <v>-7.7</v>
      </c>
      <c r="G29">
        <f>AVERAGE(I11:K11)</f>
        <v>1.1433333333333332E-2</v>
      </c>
      <c r="H29">
        <f t="shared" si="3"/>
        <v>8.0777716363512289E-2</v>
      </c>
      <c r="M29">
        <f t="shared" si="4"/>
        <v>9.0500000000000007</v>
      </c>
      <c r="N29">
        <v>1.4033333333333333E-2</v>
      </c>
      <c r="O29">
        <f t="shared" si="5"/>
        <v>8.9176190743578451E-2</v>
      </c>
    </row>
    <row r="30" spans="6:19" x14ac:dyDescent="0.25">
      <c r="F30">
        <f t="shared" si="2"/>
        <v>-5.7</v>
      </c>
      <c r="G30">
        <f>AVERAGE(I12:K12)</f>
        <v>1.1299999999999999E-2</v>
      </c>
      <c r="H30">
        <f t="shared" si="3"/>
        <v>8.5677710061951462E-2</v>
      </c>
      <c r="M30">
        <f t="shared" si="4"/>
        <v>7.05</v>
      </c>
      <c r="N30">
        <v>1.4566666666666667E-2</v>
      </c>
      <c r="O30">
        <f t="shared" si="5"/>
        <v>0.10590050478652403</v>
      </c>
    </row>
    <row r="31" spans="6:19" x14ac:dyDescent="0.25">
      <c r="F31">
        <f t="shared" si="2"/>
        <v>-4.7</v>
      </c>
      <c r="G31">
        <f>AVERAGE(I13:K13)</f>
        <v>1.1033333333333334E-2</v>
      </c>
      <c r="H31">
        <f t="shared" si="3"/>
        <v>9.4720280235370644E-2</v>
      </c>
      <c r="M31">
        <f t="shared" si="4"/>
        <v>6.05</v>
      </c>
      <c r="N31">
        <v>1.4900000000000002E-2</v>
      </c>
      <c r="O31">
        <f t="shared" si="5"/>
        <v>0.11512599819669023</v>
      </c>
    </row>
    <row r="32" spans="6:19" x14ac:dyDescent="0.25">
      <c r="F32">
        <f t="shared" si="2"/>
        <v>-4.2</v>
      </c>
      <c r="G32">
        <f>AVERAGE(I14:K14)</f>
        <v>1.1033333333333334E-2</v>
      </c>
      <c r="H32">
        <f t="shared" si="3"/>
        <v>9.4720280235370644E-2</v>
      </c>
      <c r="M32">
        <f t="shared" si="4"/>
        <v>5.05</v>
      </c>
      <c r="N32">
        <v>1.5299999999999999E-2</v>
      </c>
      <c r="O32">
        <f t="shared" si="5"/>
        <v>0.12530319561544823</v>
      </c>
    </row>
    <row r="33" spans="6:15" x14ac:dyDescent="0.25">
      <c r="F33">
        <f t="shared" si="2"/>
        <v>-3.7</v>
      </c>
      <c r="G33">
        <f>AVERAGE(I15:K15)</f>
        <v>1.0799999999999999E-2</v>
      </c>
      <c r="H33">
        <f t="shared" si="3"/>
        <v>0.10197688822358776</v>
      </c>
      <c r="M33">
        <f t="shared" si="4"/>
        <v>4.05</v>
      </c>
      <c r="N33">
        <v>1.5666666666666666E-2</v>
      </c>
      <c r="O33">
        <f t="shared" si="5"/>
        <v>0.13395476595729902</v>
      </c>
    </row>
    <row r="34" spans="6:15" x14ac:dyDescent="0.25">
      <c r="F34">
        <f t="shared" si="2"/>
        <v>-3.2</v>
      </c>
      <c r="G34">
        <f>AVERAGE(I16:K16)</f>
        <v>1.0500000000000001E-2</v>
      </c>
      <c r="H34">
        <f t="shared" si="3"/>
        <v>0.11060947555190033</v>
      </c>
      <c r="M34">
        <f t="shared" si="4"/>
        <v>3.55</v>
      </c>
      <c r="N34">
        <v>1.5933333333333334E-2</v>
      </c>
      <c r="O34">
        <f t="shared" si="5"/>
        <v>0.13991120155890133</v>
      </c>
    </row>
    <row r="35" spans="6:15" x14ac:dyDescent="0.25">
      <c r="F35">
        <f t="shared" si="2"/>
        <v>-2.7</v>
      </c>
      <c r="G35">
        <f>AVERAGE(I17:K17)</f>
        <v>1.0466666666666666E-2</v>
      </c>
      <c r="H35">
        <f t="shared" si="3"/>
        <v>0.11152741340478876</v>
      </c>
      <c r="M35">
        <f t="shared" si="4"/>
        <v>3.05</v>
      </c>
      <c r="N35">
        <v>1.6266666666666669E-2</v>
      </c>
      <c r="O35">
        <f t="shared" si="5"/>
        <v>0.14701777555899662</v>
      </c>
    </row>
    <row r="36" spans="6:15" x14ac:dyDescent="0.25">
      <c r="F36">
        <f t="shared" si="2"/>
        <v>-2.5999999999999996</v>
      </c>
      <c r="G36">
        <f>AVERAGE(I18:K18)</f>
        <v>1.0500000000000001E-2</v>
      </c>
      <c r="H36">
        <f t="shared" si="3"/>
        <v>0.11060947555190033</v>
      </c>
      <c r="M36">
        <f t="shared" si="4"/>
        <v>2.65</v>
      </c>
      <c r="N36">
        <v>1.6666666666666666E-2</v>
      </c>
      <c r="O36">
        <f t="shared" si="5"/>
        <v>0.15511649124215821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2016-06-24T17:44:57Z</dcterms:created>
  <dcterms:modified xsi:type="dcterms:W3CDTF">2016-06-24T20:50:42Z</dcterms:modified>
</cp:coreProperties>
</file>