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 l="1"/>
  <c r="K11" i="1"/>
  <c r="K9" i="1" l="1"/>
  <c r="K10" i="1"/>
  <c r="G9" i="1"/>
  <c r="G10" i="1"/>
  <c r="G11" i="1"/>
  <c r="C9" i="1"/>
  <c r="C10" i="1"/>
  <c r="C11" i="1"/>
  <c r="Q10" i="1" l="1"/>
  <c r="Q11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C6" i="1"/>
  <c r="C7" i="1"/>
  <c r="C8" i="1"/>
  <c r="C3" i="1"/>
  <c r="W4" i="1"/>
  <c r="W5" i="1"/>
  <c r="W6" i="1"/>
  <c r="W7" i="1"/>
  <c r="W8" i="1"/>
  <c r="W9" i="1"/>
  <c r="W10" i="1"/>
  <c r="W3" i="1"/>
  <c r="Q5" i="1" l="1"/>
  <c r="Q7" i="1"/>
  <c r="Q8" i="1"/>
  <c r="O8" i="1"/>
  <c r="O7" i="1"/>
  <c r="Q6" i="1"/>
  <c r="O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<sst xmlns="http://schemas.openxmlformats.org/spreadsheetml/2006/main" count="22" uniqueCount="21">
  <si>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</si>
  <si>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</si>
  <si>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</si>
  <si>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</si>
  <si>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</si>
  <si>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</si>
  <si>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</si>
  <si>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</si>
  <si>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</si>
  <si>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</si>
  <si>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</si>
  <si>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</si>
  <si>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</si>
  <si>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 xml:space="preserve"> facing x from laser side</t>
  </si>
  <si>
    <t>-+2</t>
  </si>
  <si>
    <t>new zero</t>
  </si>
  <si>
    <t>laser spot</t>
  </si>
  <si>
    <t>diameter</t>
  </si>
  <si>
    <t xml:space="preserve"> 12.8 mm on micrometer</t>
  </si>
  <si>
    <t>Mirror</t>
  </si>
  <si>
    <t>11 -+.5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</si>
</sst>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0" fontId="0" fillId="0" borderId="0" xfId="0" quotePrefix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8.0971683810039869E-4</c:v>
                </c:pt>
                <c:pt idx="1">
                  <c:v>8.5442272237815282E-4</c:v>
                </c:pt>
                <c:pt idx="2">
                  <c:v>9.546267450354928E-4</c:v>
                </c:pt>
                <c:pt idx="3">
                  <c:v>9.3674211853819343E-4</c:v>
                </c:pt>
                <c:pt idx="4">
                  <c:v>8.0747161016010184E-4</c:v>
                </c:pt>
                <c:pt idx="5">
                  <c:v>7.7113858836009653E-4</c:v>
                </c:pt>
                <c:pt idx="6">
                  <c:v>8.9869231322326957E-4</c:v>
                </c:pt>
                <c:pt idx="7">
                  <c:v>8.2539518113070997E-4</c:v>
                </c:pt>
                <c:pt idx="8">
                  <c:v>8.1420522153658381E-4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471576"/>
        <c:axId val="467475496"/>
      </c:scatterChart>
      <c:valAx>
        <c:axId val="46747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Current</a:t>
                </a:r>
                <a:r>
                  <a:rPr lang="en-US" sz="1200" baseline="0"/>
                  <a:t> (</a:t>
                </a:r>
                <a:r>
                  <a:rPr lang="en-US" sz="1100" baseline="0"/>
                  <a:t>Amps)</a:t>
                </a:r>
                <a:endParaRPr lang="en-US" sz="11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75496"/>
        <c:crosses val="autoZero"/>
        <c:crossBetween val="midCat"/>
      </c:valAx>
      <c:valAx>
        <c:axId val="46747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Kerr </a:t>
                </a:r>
                <a:r>
                  <a:rPr lang="az-Cyrl-AZ" sz="1200">
                    <a:latin typeface="Calibri" panose="020F0502020204030204" pitchFamily="34" charset="0"/>
                  </a:rPr>
                  <a:t>Ө</a:t>
                </a:r>
                <a:r>
                  <a:rPr lang="en-US" sz="1200">
                    <a:latin typeface="Calibri" panose="020F0502020204030204" pitchFamily="34" charset="0"/>
                  </a:rPr>
                  <a:t>(rad)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71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12</xdr:row>
      <xdr:rowOff>123825</xdr:rowOff>
    </xdr:from>
    <xdr:to>
      <xdr:col>10</xdr:col>
      <xdr:colOff>66675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M21" sqref="M21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/>
      <c r="G1" t="s">
        <v>13</v>
      </c>
      <c r="J1" t="s">
        <v>15</v>
      </c>
      <c r="K1" t="s">
        <v>18</v>
      </c>
      <c r="N1" s="4" t="s">
        <v>19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15.886666666666668</v>
      </c>
      <c r="D3">
        <v>15.89</v>
      </c>
      <c r="E3">
        <v>15.88</v>
      </c>
      <c r="F3">
        <v>15.89</v>
      </c>
      <c r="G3">
        <f>AVERAGE(H3:J3)</f>
        <v>1.0853333333333335</v>
      </c>
      <c r="H3">
        <v>1.115</v>
      </c>
      <c r="I3">
        <v>1.075</v>
      </c>
      <c r="J3">
        <v>1.0660000000000001</v>
      </c>
      <c r="K3">
        <f>AVERAGE(L3:N3)</f>
        <v>15.709999999999999</v>
      </c>
      <c r="L3">
        <v>15.781000000000001</v>
      </c>
      <c r="M3">
        <v>15.741</v>
      </c>
      <c r="N3">
        <v>15.608000000000001</v>
      </c>
      <c r="O3">
        <f>(($K3)/($C3*1000))*((SQRT(2))/(4*0.4317827))</f>
        <v>8.0971683810039869E-4</v>
      </c>
      <c r="Q3">
        <f>(($G3)/($C3*1000))*((SQRT(2))/(4*0.51910983))</f>
        <v>4.6529256385003778E-5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15.663333333333332</v>
      </c>
      <c r="D4">
        <v>15.66</v>
      </c>
      <c r="E4">
        <v>15.67</v>
      </c>
      <c r="F4">
        <v>15.66</v>
      </c>
      <c r="G4">
        <f t="shared" ref="G4:G10" si="0">AVERAGE(H4:J4)</f>
        <v>1.3683333333333334</v>
      </c>
      <c r="H4">
        <v>1.3879999999999999</v>
      </c>
      <c r="I4">
        <v>1.375</v>
      </c>
      <c r="J4">
        <v>1.3420000000000001</v>
      </c>
      <c r="K4">
        <f t="shared" ref="K4:K11" si="1">AVERAGE(L4:N4)</f>
        <v>16.344333333333335</v>
      </c>
      <c r="L4">
        <v>16.565000000000001</v>
      </c>
      <c r="M4">
        <v>16.294</v>
      </c>
      <c r="N4">
        <v>16.173999999999999</v>
      </c>
      <c r="O4">
        <f t="shared" ref="O4:O10" si="2">(($K4)/($C4*1000))*((SQRT(2))/(4*0.4317827))</f>
        <v>8.5442272237815282E-4</v>
      </c>
      <c r="Q4">
        <f t="shared" ref="Q4:Q11" si="3">(($G4)/($C4*1000))*((SQRT(2))/(4*0.51910983))</f>
        <v>5.9498151071432658E-5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14.339999999999998</v>
      </c>
      <c r="D5">
        <v>14.33</v>
      </c>
      <c r="E5">
        <v>14.35</v>
      </c>
      <c r="F5">
        <v>14.34</v>
      </c>
      <c r="G5">
        <f t="shared" si="0"/>
        <v>0.90833333333333333</v>
      </c>
      <c r="H5">
        <v>0.93100000000000005</v>
      </c>
      <c r="I5">
        <v>0.83399999999999996</v>
      </c>
      <c r="J5">
        <v>0.96</v>
      </c>
      <c r="K5">
        <f t="shared" si="1"/>
        <v>16.718333333333334</v>
      </c>
      <c r="L5">
        <v>16.895</v>
      </c>
      <c r="M5">
        <v>16.584</v>
      </c>
      <c r="N5">
        <v>16.675999999999998</v>
      </c>
      <c r="O5">
        <f t="shared" si="2"/>
        <v>9.546267450354928E-4</v>
      </c>
      <c r="Q5">
        <f t="shared" si="3"/>
        <v>4.3141163551706343E-5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14.276666666666666</v>
      </c>
      <c r="D6">
        <v>14.3</v>
      </c>
      <c r="E6">
        <v>14.26</v>
      </c>
      <c r="F6">
        <v>14.27</v>
      </c>
      <c r="G6">
        <f t="shared" si="0"/>
        <v>0.57333333333333336</v>
      </c>
      <c r="H6">
        <v>0.60699999999999998</v>
      </c>
      <c r="I6">
        <v>0.54100000000000004</v>
      </c>
      <c r="J6">
        <v>0.57199999999999995</v>
      </c>
      <c r="K6">
        <f t="shared" si="1"/>
        <v>16.332666666666665</v>
      </c>
      <c r="L6">
        <v>16.356999999999999</v>
      </c>
      <c r="M6">
        <v>16.285</v>
      </c>
      <c r="N6">
        <v>16.356000000000002</v>
      </c>
      <c r="O6">
        <f t="shared" si="2"/>
        <v>9.3674211853819343E-4</v>
      </c>
      <c r="Q6">
        <f t="shared" si="3"/>
        <v>2.735118368382258E-5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15.413333333333332</v>
      </c>
      <c r="D7">
        <v>15.41</v>
      </c>
      <c r="E7">
        <v>15.42</v>
      </c>
      <c r="F7">
        <v>15.41</v>
      </c>
      <c r="G7">
        <f t="shared" si="0"/>
        <v>0.37766666666666665</v>
      </c>
      <c r="H7">
        <v>0.39900000000000002</v>
      </c>
      <c r="I7">
        <v>0.35299999999999998</v>
      </c>
      <c r="J7">
        <v>0.38100000000000001</v>
      </c>
      <c r="K7">
        <f t="shared" si="1"/>
        <v>15.199666666666667</v>
      </c>
      <c r="L7">
        <v>15.215</v>
      </c>
      <c r="M7">
        <v>15.196</v>
      </c>
      <c r="N7">
        <v>15.188000000000001</v>
      </c>
      <c r="O7">
        <f t="shared" si="2"/>
        <v>8.0747161016010184E-4</v>
      </c>
      <c r="Q7">
        <f t="shared" si="3"/>
        <v>1.6688136296003801E-5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14.086666666666666</v>
      </c>
      <c r="D8">
        <v>14.09</v>
      </c>
      <c r="E8">
        <v>14.09</v>
      </c>
      <c r="F8">
        <v>14.08</v>
      </c>
      <c r="G8">
        <f t="shared" si="0"/>
        <v>1.4269999999999998</v>
      </c>
      <c r="H8">
        <v>1.32</v>
      </c>
      <c r="I8">
        <v>1.48</v>
      </c>
      <c r="J8">
        <v>1.4810000000000001</v>
      </c>
      <c r="K8">
        <f t="shared" si="1"/>
        <v>13.266333333333334</v>
      </c>
      <c r="L8">
        <v>13.371</v>
      </c>
      <c r="M8">
        <v>13.063000000000001</v>
      </c>
      <c r="N8">
        <v>13.365</v>
      </c>
      <c r="O8">
        <f t="shared" si="2"/>
        <v>7.7113858836009653E-4</v>
      </c>
      <c r="Q8">
        <f t="shared" si="3"/>
        <v>6.899402611628368E-5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>
        <f t="shared" si="6"/>
        <v>14.783333333333333</v>
      </c>
      <c r="D9">
        <v>14.76</v>
      </c>
      <c r="E9">
        <v>14.78</v>
      </c>
      <c r="F9">
        <v>14.81</v>
      </c>
      <c r="G9">
        <f t="shared" si="0"/>
        <v>1.171</v>
      </c>
      <c r="H9">
        <v>1.1599999999999999</v>
      </c>
      <c r="I9">
        <v>1.173</v>
      </c>
      <c r="J9">
        <v>1.18</v>
      </c>
      <c r="K9">
        <f t="shared" si="1"/>
        <v>16.225333333333335</v>
      </c>
      <c r="L9">
        <v>16.081</v>
      </c>
      <c r="M9">
        <v>16.148</v>
      </c>
      <c r="N9">
        <v>16.446999999999999</v>
      </c>
      <c r="O9">
        <f t="shared" si="2"/>
        <v>8.9869231322326957E-4</v>
      </c>
      <c r="Q9">
        <f t="shared" si="3"/>
        <v>5.3948612460170672E-5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>
        <f t="shared" si="6"/>
        <v>14.326666666666666</v>
      </c>
      <c r="D10">
        <v>14.33</v>
      </c>
      <c r="E10">
        <v>14.32</v>
      </c>
      <c r="F10">
        <v>14.33</v>
      </c>
      <c r="G10">
        <f t="shared" si="0"/>
        <v>0.53666666666666663</v>
      </c>
      <c r="H10">
        <v>0.58699999999999997</v>
      </c>
      <c r="I10">
        <v>0.54300000000000004</v>
      </c>
      <c r="J10">
        <v>0.48</v>
      </c>
      <c r="K10">
        <f t="shared" si="1"/>
        <v>14.441666666666668</v>
      </c>
      <c r="L10">
        <v>14.446</v>
      </c>
      <c r="M10">
        <v>14.519</v>
      </c>
      <c r="N10">
        <v>14.36</v>
      </c>
      <c r="O10">
        <f>(($K10)/($C10*1000))*((SQRT(2))/(4*0.4317827))</f>
        <v>8.2539518113070997E-4</v>
      </c>
      <c r="Q10">
        <f t="shared" si="3"/>
        <v>2.5512629284804921E-5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>
        <f t="shared" si="6"/>
        <v>14.660000000000002</v>
      </c>
      <c r="D11">
        <v>14.64</v>
      </c>
      <c r="E11">
        <v>14.66</v>
      </c>
      <c r="F11">
        <v>14.68</v>
      </c>
      <c r="G11">
        <f>AVERAGE(H11:J11)</f>
        <v>0.20966666666666667</v>
      </c>
      <c r="H11">
        <v>0.13600000000000001</v>
      </c>
      <c r="I11">
        <v>0.27100000000000002</v>
      </c>
      <c r="J11">
        <v>0.222</v>
      </c>
      <c r="K11">
        <f t="shared" si="1"/>
        <v>14.577333333333334</v>
      </c>
      <c r="L11">
        <v>14.582000000000001</v>
      </c>
      <c r="M11">
        <v>14.576000000000001</v>
      </c>
      <c r="N11">
        <v>14.574</v>
      </c>
      <c r="O11">
        <f>(($K11)/($C11*1000))*((SQRT(2))/(4*0.4317827))</f>
        <v>8.1420522153658381E-4</v>
      </c>
      <c r="Q11">
        <f t="shared" si="3"/>
        <v>9.7407225671425446E-6</v>
      </c>
      <c r="S11" t="s">
        <v>12</v>
      </c>
    </row>
    <row r="16" spans="1:25" x14ac:dyDescent="0.25">
      <c r="M16" t="s">
        <v>16</v>
      </c>
      <c r="N16" s="5" t="s">
        <v>14</v>
      </c>
    </row>
    <row r="17" spans="13:14" x14ac:dyDescent="0.25">
      <c r="M17" t="s">
        <v>17</v>
      </c>
      <c r="N17" s="5" t="s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2016-07-30T04:29:27Z</dcterms:modified>
</cp:coreProperties>
</file>