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G9" i="1"/>
  <c r="G10" i="1"/>
  <c r="G11" i="1"/>
  <c r="C9" i="1"/>
  <c r="C10" i="1"/>
  <c r="Q10" i="1" s="1"/>
  <c r="C11" i="1"/>
  <c r="Q11" i="1" l="1"/>
  <c r="O11" i="1"/>
  <c r="O10" i="1"/>
  <c r="Q9" i="1"/>
  <c r="O9" i="1"/>
  <c r="Y4" i="1"/>
  <c r="Y5" i="1"/>
  <c r="Y6" i="1"/>
  <c r="Y7" i="1"/>
  <c r="Y8" i="1"/>
  <c r="Y9" i="1"/>
  <c r="Y10" i="1"/>
  <c r="Y3" i="1"/>
  <c r="K8" i="1"/>
  <c r="K4" i="1"/>
  <c r="K5" i="1"/>
  <c r="K6" i="1"/>
  <c r="K7" i="1"/>
  <c r="K3" i="1"/>
  <c r="G4" i="1"/>
  <c r="G5" i="1"/>
  <c r="G6" i="1"/>
  <c r="G7" i="1"/>
  <c r="G8" i="1"/>
  <c r="G3" i="1"/>
  <c r="C4" i="1"/>
  <c r="C5" i="1"/>
  <c r="C6" i="1"/>
  <c r="C7" i="1"/>
  <c r="C8" i="1"/>
  <c r="C3" i="1"/>
  <c r="W4" i="1"/>
  <c r="W5" i="1"/>
  <c r="W6" i="1"/>
  <c r="W7" i="1"/>
  <c r="W8" i="1"/>
  <c r="W9" i="1"/>
  <c r="W10" i="1"/>
  <c r="W3" i="1"/>
  <c r="Q5" i="1" l="1"/>
  <c r="Q7" i="1"/>
  <c r="Q8" i="1"/>
  <c r="O8" i="1"/>
  <c r="O7" i="1"/>
  <c r="Q6" i="1"/>
  <c r="O6" i="1"/>
  <c r="O5" i="1"/>
  <c r="Q4" i="1"/>
  <c r="O4" i="1"/>
  <c r="Q3" i="1"/>
  <c r="O3" i="1"/>
</calcChain>
</file>

<file path=xl/sharedStrings.xml><?xml version="1.0" encoding="utf-8"?>
<sst xmlns="http://schemas.openxmlformats.org/spreadsheetml/2006/main" count="22" uniqueCount="21">
  <si>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</si>
  <si>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</si>
  <si>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</si>
  <si>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</si>
  <si>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</si>
  <si>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</si>
  <si>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</si>
  <si>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</si>
  <si>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</si>
  <si>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</si>
  <si>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</si>
  <si>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E k deg</t>
  </si>
  <si>
    <t xml:space="preserve"> </t>
  </si>
  <si>
    <t xml:space="preserve"> facing x from laser side</t>
  </si>
  <si>
    <t>-+2</t>
  </si>
  <si>
    <t>11 -+2</t>
  </si>
  <si>
    <t>new zero</t>
  </si>
  <si>
    <t>laser spot</t>
  </si>
  <si>
    <t>diameter</t>
  </si>
  <si>
    <t xml:space="preserve"> 12.8 mm on micrometer</t>
  </si>
  <si>
    <t>w/outlens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</si>
</sst>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  <xf numFmtId="0" fontId="0" fillId="0" borderId="0" xfId="0" quotePrefix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Sheet1!$A$3:$A$11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Sheet1!$O$3:$O$11</c:f>
              <c:numCache>
                <c:formatCode>General</c:formatCode>
                <c:ptCount val="9"/>
                <c:pt idx="0">
                  <c:v>7.0141990256583023E-4</c:v>
                </c:pt>
                <c:pt idx="1">
                  <c:v>7.1240345917437345E-4</c:v>
                </c:pt>
                <c:pt idx="2">
                  <c:v>7.2930980748497226E-4</c:v>
                </c:pt>
                <c:pt idx="3">
                  <c:v>7.3103969951522098E-4</c:v>
                </c:pt>
                <c:pt idx="4">
                  <c:v>6.5285657690795202E-4</c:v>
                </c:pt>
                <c:pt idx="5">
                  <c:v>6.1042519072756606E-4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30960"/>
        <c:axId val="415329392"/>
      </c:scatterChart>
      <c:valAx>
        <c:axId val="41533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29392"/>
        <c:crosses val="autoZero"/>
        <c:crossBetween val="midCat"/>
      </c:valAx>
      <c:valAx>
        <c:axId val="41532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30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13</xdr:row>
      <xdr:rowOff>57150</xdr:rowOff>
    </xdr:from>
    <xdr:to>
      <xdr:col>10</xdr:col>
      <xdr:colOff>323850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P2" sqref="P2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/>
      <c r="G1" t="s">
        <v>13</v>
      </c>
      <c r="J1" t="s">
        <v>16</v>
      </c>
      <c r="K1" t="s">
        <v>19</v>
      </c>
      <c r="N1" t="s">
        <v>20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11</v>
      </c>
    </row>
    <row r="3" spans="1:25" x14ac:dyDescent="0.25">
      <c r="A3">
        <v>0</v>
      </c>
      <c r="C3">
        <f>AVERAGE(D3:F3)</f>
        <v>5.7399999999999993</v>
      </c>
      <c r="D3">
        <v>5.73</v>
      </c>
      <c r="E3">
        <v>5.75</v>
      </c>
      <c r="F3">
        <v>5.74</v>
      </c>
      <c r="G3">
        <f>AVERAGE(H3:J3)</f>
        <v>2.2949999999999999</v>
      </c>
      <c r="H3">
        <v>0.56399999999999995</v>
      </c>
      <c r="I3">
        <v>0.58099999999999996</v>
      </c>
      <c r="J3">
        <v>5.74</v>
      </c>
      <c r="K3">
        <f>AVERAGE(L3:N3)</f>
        <v>4.9170000000000007</v>
      </c>
      <c r="L3">
        <v>4.9130000000000003</v>
      </c>
      <c r="M3">
        <v>4.9169999999999998</v>
      </c>
      <c r="N3">
        <v>4.9210000000000003</v>
      </c>
      <c r="O3">
        <f>(($K3)/($C3*1000))*((SQRT(2))/(4*0.4317827))</f>
        <v>7.0141990256583023E-4</v>
      </c>
      <c r="Q3">
        <f>(($G3)/($C3*1000))*((SQRT(2))/(4*0.51910983))</f>
        <v>2.7231185656792278E-4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50</v>
      </c>
      <c r="C4">
        <f>AVERAGE(D4:F4)</f>
        <v>5.873333333333334</v>
      </c>
      <c r="D4">
        <v>5.88</v>
      </c>
      <c r="E4">
        <v>5.87</v>
      </c>
      <c r="F4">
        <v>5.87</v>
      </c>
      <c r="G4">
        <f t="shared" ref="G4:G11" si="0">AVERAGE(H4:J4)</f>
        <v>0.59933333333333338</v>
      </c>
      <c r="H4">
        <v>0.61399999999999999</v>
      </c>
      <c r="I4">
        <v>0.59</v>
      </c>
      <c r="J4">
        <v>0.59399999999999997</v>
      </c>
      <c r="K4">
        <f t="shared" ref="K4:K11" si="1">AVERAGE(L4:N4)</f>
        <v>5.1099999999999994</v>
      </c>
      <c r="L4">
        <v>5.1059999999999999</v>
      </c>
      <c r="M4">
        <v>5.1079999999999997</v>
      </c>
      <c r="N4">
        <v>5.1159999999999997</v>
      </c>
      <c r="O4">
        <f t="shared" ref="O4:O11" si="2">(($K4)/($C4*1000))*((SQRT(2))/(4*0.4317827))</f>
        <v>7.1240345917437345E-4</v>
      </c>
      <c r="Q4">
        <f t="shared" ref="Q4:Q11" si="3">(($G4)/($C4*1000))*((SQRT(2))/(4*0.51910983))</f>
        <v>6.949915702710522E-5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100</v>
      </c>
      <c r="C5">
        <f t="shared" ref="C5:C11" si="6">AVERAGE(D5:F5)</f>
        <v>6.1166666666666671</v>
      </c>
      <c r="D5">
        <v>6.11</v>
      </c>
      <c r="E5">
        <v>6.12</v>
      </c>
      <c r="F5">
        <v>6.12</v>
      </c>
      <c r="G5">
        <f t="shared" si="0"/>
        <v>0.66966666666666663</v>
      </c>
      <c r="H5">
        <v>0.66900000000000004</v>
      </c>
      <c r="I5">
        <v>0.67</v>
      </c>
      <c r="J5">
        <v>0.67</v>
      </c>
      <c r="K5">
        <f t="shared" si="1"/>
        <v>5.4480000000000004</v>
      </c>
      <c r="L5">
        <v>5.4420000000000002</v>
      </c>
      <c r="M5">
        <v>5.4489999999999998</v>
      </c>
      <c r="N5">
        <v>5.4530000000000003</v>
      </c>
      <c r="O5">
        <f t="shared" si="2"/>
        <v>7.2930980748497226E-4</v>
      </c>
      <c r="Q5">
        <f t="shared" si="3"/>
        <v>7.4565789719626283E-5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150</v>
      </c>
      <c r="C6">
        <f t="shared" si="6"/>
        <v>5.6433333333333335</v>
      </c>
      <c r="D6">
        <v>5.66</v>
      </c>
      <c r="E6">
        <v>5.62</v>
      </c>
      <c r="F6">
        <v>5.65</v>
      </c>
      <c r="G6">
        <f t="shared" si="0"/>
        <v>0.64333333333333342</v>
      </c>
      <c r="H6">
        <v>0.628</v>
      </c>
      <c r="I6">
        <v>0.65700000000000003</v>
      </c>
      <c r="J6">
        <v>0.64500000000000002</v>
      </c>
      <c r="K6">
        <f t="shared" si="1"/>
        <v>5.0383333333333331</v>
      </c>
      <c r="L6">
        <v>5.0410000000000004</v>
      </c>
      <c r="M6">
        <v>5.0369999999999999</v>
      </c>
      <c r="N6">
        <v>5.0369999999999999</v>
      </c>
      <c r="O6">
        <f t="shared" si="2"/>
        <v>7.3103969951522098E-4</v>
      </c>
      <c r="Q6">
        <f t="shared" si="3"/>
        <v>7.7641891047740134E-5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200</v>
      </c>
      <c r="C7">
        <f t="shared" si="6"/>
        <v>5.083333333333333</v>
      </c>
      <c r="D7">
        <v>5.08</v>
      </c>
      <c r="E7">
        <v>5.0599999999999996</v>
      </c>
      <c r="F7">
        <v>5.1100000000000003</v>
      </c>
      <c r="G7">
        <f t="shared" si="0"/>
        <v>0.53666666666666674</v>
      </c>
      <c r="H7">
        <v>0.53300000000000003</v>
      </c>
      <c r="I7">
        <v>0.53700000000000003</v>
      </c>
      <c r="J7">
        <v>0.54</v>
      </c>
      <c r="K7">
        <f t="shared" si="1"/>
        <v>4.0529999999999999</v>
      </c>
      <c r="L7">
        <v>4.0529999999999999</v>
      </c>
      <c r="M7">
        <v>4.0449999999999999</v>
      </c>
      <c r="N7">
        <v>4.0609999999999999</v>
      </c>
      <c r="O7">
        <f t="shared" si="2"/>
        <v>6.5285657690795202E-4</v>
      </c>
      <c r="Q7">
        <f t="shared" si="3"/>
        <v>7.1903790600715787E-5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250</v>
      </c>
      <c r="C8">
        <f t="shared" si="6"/>
        <v>4.1033333333333326</v>
      </c>
      <c r="D8">
        <v>4.0999999999999996</v>
      </c>
      <c r="E8">
        <v>4.12</v>
      </c>
      <c r="F8">
        <v>4.09</v>
      </c>
      <c r="G8" t="e">
        <f t="shared" si="0"/>
        <v>#DIV/0!</v>
      </c>
      <c r="K8">
        <f t="shared" si="1"/>
        <v>3.0590000000000002</v>
      </c>
      <c r="L8">
        <v>3.0609999999999999</v>
      </c>
      <c r="M8">
        <v>3.0569999999999999</v>
      </c>
      <c r="O8">
        <f t="shared" si="2"/>
        <v>6.1042519072756606E-4</v>
      </c>
      <c r="Q8" t="e">
        <f t="shared" si="3"/>
        <v>#DIV/0!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A9">
        <v>300</v>
      </c>
      <c r="C9" t="e">
        <f t="shared" si="6"/>
        <v>#DIV/0!</v>
      </c>
      <c r="G9" t="e">
        <f t="shared" si="0"/>
        <v>#DIV/0!</v>
      </c>
      <c r="K9" t="e">
        <f t="shared" si="1"/>
        <v>#DIV/0!</v>
      </c>
      <c r="O9" t="e">
        <f t="shared" si="2"/>
        <v>#DIV/0!</v>
      </c>
      <c r="Q9" t="e">
        <f t="shared" si="3"/>
        <v>#DIV/0!</v>
      </c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A10">
        <v>350</v>
      </c>
      <c r="C10" t="e">
        <f t="shared" si="6"/>
        <v>#DIV/0!</v>
      </c>
      <c r="G10" t="e">
        <f t="shared" si="0"/>
        <v>#DIV/0!</v>
      </c>
      <c r="K10" t="e">
        <f t="shared" si="1"/>
        <v>#DIV/0!</v>
      </c>
      <c r="O10" t="e">
        <f t="shared" si="2"/>
        <v>#DIV/0!</v>
      </c>
      <c r="Q10" t="e">
        <f t="shared" si="3"/>
        <v>#DIV/0!</v>
      </c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  <row r="11" spans="1:25" x14ac:dyDescent="0.25">
      <c r="A11">
        <v>400</v>
      </c>
      <c r="C11" t="e">
        <f t="shared" si="6"/>
        <v>#DIV/0!</v>
      </c>
      <c r="G11" t="e">
        <f t="shared" si="0"/>
        <v>#DIV/0!</v>
      </c>
      <c r="K11" t="e">
        <f t="shared" si="1"/>
        <v>#DIV/0!</v>
      </c>
      <c r="O11" t="e">
        <f t="shared" si="2"/>
        <v>#DIV/0!</v>
      </c>
      <c r="Q11" t="e">
        <f t="shared" si="3"/>
        <v>#DIV/0!</v>
      </c>
      <c r="S11" t="s">
        <v>12</v>
      </c>
    </row>
    <row r="16" spans="1:25" x14ac:dyDescent="0.25">
      <c r="M16" t="s">
        <v>17</v>
      </c>
      <c r="N16" s="5" t="s">
        <v>14</v>
      </c>
    </row>
    <row r="17" spans="13:14" x14ac:dyDescent="0.25">
      <c r="M17" t="s">
        <v>18</v>
      </c>
      <c r="N17" s="5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2016-07-29T15:10:57Z</dcterms:modified>
</cp:coreProperties>
</file>