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Kerrmometer\"/>
    </mc:Choice>
  </mc:AlternateContent>
  <bookViews>
    <workbookView xWindow="0" yWindow="0" windowWidth="24000" windowHeight="9735"/>
  </bookViews>
  <sheets>
    <sheet name="Sheet1" sheetId="1" r:id="rId1"/>
  </sheets>
  <definedNames>
    <definedName name="solver_adj" localSheetId="0" hidden="1">Sheet1!$I$22:$I$23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Sheet1!$K$22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" i="1"/>
  <c r="J4" i="1" l="1"/>
  <c r="J6" i="1"/>
  <c r="J8" i="1"/>
  <c r="J10" i="1"/>
  <c r="J12" i="1"/>
  <c r="J16" i="1"/>
  <c r="J18" i="1"/>
  <c r="J20" i="1"/>
  <c r="J3" i="1"/>
  <c r="J7" i="1"/>
  <c r="J9" i="1"/>
  <c r="J11" i="1"/>
  <c r="J14" i="1"/>
  <c r="J15" i="1"/>
  <c r="J19" i="1"/>
  <c r="J13" i="1"/>
  <c r="J17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22" i="1"/>
  <c r="J5" i="1"/>
  <c r="J2" i="1"/>
  <c r="K22" i="1" l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" i="1"/>
  <c r="K2" i="1" l="1"/>
</calcChain>
</file>

<file path=xl/sharedStrings.xml><?xml version="1.0" encoding="utf-8"?>
<sst xmlns="http://schemas.openxmlformats.org/spreadsheetml/2006/main" count="22" uniqueCount="15">
  <si>
    <t>1/4 waveplate?</t>
  </si>
  <si>
    <t>ND- 3</t>
  </si>
  <si>
    <t>theta</t>
  </si>
  <si>
    <t>power (microWatts)</t>
  </si>
  <si>
    <t>analyzer</t>
  </si>
  <si>
    <t>horiz</t>
  </si>
  <si>
    <t>analyzer vert</t>
  </si>
  <si>
    <t>1 Meter?</t>
  </si>
  <si>
    <t>rotary rotated</t>
  </si>
  <si>
    <t>rad</t>
  </si>
  <si>
    <t>Calc</t>
  </si>
  <si>
    <t>Guess 1</t>
  </si>
  <si>
    <t>SD</t>
  </si>
  <si>
    <t>SSQ</t>
  </si>
  <si>
    <t>Guess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</si>
</sst>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1/2</a:t>
            </a:r>
            <a:r>
              <a:rPr lang="en-US" baseline="0"/>
              <a:t> Wave Plate? Vertical Analyzer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1/2 Wave Plate Vert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Sheet1!$G$2:$G$20</c:f>
              <c:numCache>
                <c:formatCode>General</c:formatCode>
                <c:ptCount val="19"/>
                <c:pt idx="0">
                  <c:v>0</c:v>
                </c:pt>
                <c:pt idx="1">
                  <c:v>0.3490658503988659</c:v>
                </c:pt>
                <c:pt idx="2">
                  <c:v>0.69813170079773179</c:v>
                </c:pt>
                <c:pt idx="3">
                  <c:v>1.0471975511965976</c:v>
                </c:pt>
                <c:pt idx="4">
                  <c:v>1.3962634015954636</c:v>
                </c:pt>
                <c:pt idx="5">
                  <c:v>1.7453292519943295</c:v>
                </c:pt>
                <c:pt idx="6">
                  <c:v>2.0943951023931953</c:v>
                </c:pt>
                <c:pt idx="7">
                  <c:v>2.4434609527920612</c:v>
                </c:pt>
                <c:pt idx="8">
                  <c:v>2.7925268031909272</c:v>
                </c:pt>
                <c:pt idx="9">
                  <c:v>3.1415926535897931</c:v>
                </c:pt>
                <c:pt idx="10">
                  <c:v>3.4906585039886591</c:v>
                </c:pt>
                <c:pt idx="11">
                  <c:v>3.839724354387525</c:v>
                </c:pt>
                <c:pt idx="12">
                  <c:v>4.1887902047863905</c:v>
                </c:pt>
                <c:pt idx="13">
                  <c:v>4.5378560551852569</c:v>
                </c:pt>
                <c:pt idx="14">
                  <c:v>4.8869219055841224</c:v>
                </c:pt>
                <c:pt idx="15">
                  <c:v>5.2359877559829888</c:v>
                </c:pt>
                <c:pt idx="16">
                  <c:v>5.5850536063818543</c:v>
                </c:pt>
                <c:pt idx="17">
                  <c:v>5.9341194567807207</c:v>
                </c:pt>
                <c:pt idx="18">
                  <c:v>6.2831853071795862</c:v>
                </c:pt>
              </c:numCache>
            </c:numRef>
          </c:xVal>
          <c:yVal>
            <c:numRef>
              <c:f>Sheet1!$C$2:$C$20</c:f>
              <c:numCache>
                <c:formatCode>General</c:formatCode>
                <c:ptCount val="19"/>
                <c:pt idx="0">
                  <c:v>0.15310000000000001</c:v>
                </c:pt>
                <c:pt idx="1">
                  <c:v>2.9899999999999999E-2</c:v>
                </c:pt>
                <c:pt idx="2">
                  <c:v>2.1600000000000001E-2</c:v>
                </c:pt>
                <c:pt idx="3">
                  <c:v>0.15010000000000001</c:v>
                </c:pt>
                <c:pt idx="4">
                  <c:v>0.19650000000000001</c:v>
                </c:pt>
                <c:pt idx="5">
                  <c:v>9.06E-2</c:v>
                </c:pt>
                <c:pt idx="6">
                  <c:v>1.9E-3</c:v>
                </c:pt>
                <c:pt idx="7">
                  <c:v>6.4600000000000005E-2</c:v>
                </c:pt>
                <c:pt idx="8">
                  <c:v>0.1875</c:v>
                </c:pt>
                <c:pt idx="9">
                  <c:v>0.16020000000000001</c:v>
                </c:pt>
                <c:pt idx="10">
                  <c:v>3.1800000000000002E-2</c:v>
                </c:pt>
                <c:pt idx="11">
                  <c:v>1.83E-2</c:v>
                </c:pt>
                <c:pt idx="12">
                  <c:v>0.1396</c:v>
                </c:pt>
                <c:pt idx="13">
                  <c:v>0.1946</c:v>
                </c:pt>
                <c:pt idx="14">
                  <c:v>9.1499999999999998E-2</c:v>
                </c:pt>
                <c:pt idx="15">
                  <c:v>1.6999999999999999E-3</c:v>
                </c:pt>
                <c:pt idx="16">
                  <c:v>7.0300000000000001E-2</c:v>
                </c:pt>
                <c:pt idx="17">
                  <c:v>0.18010000000000001</c:v>
                </c:pt>
                <c:pt idx="18">
                  <c:v>0.15160000000000001</c:v>
                </c:pt>
              </c:numCache>
            </c:numRef>
          </c:yVal>
          <c:smooth val="0"/>
        </c:ser>
        <c:ser>
          <c:idx val="1"/>
          <c:order val="1"/>
          <c:tx>
            <c:v>Calculated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Sheet1!$G$2:$G$20</c:f>
              <c:numCache>
                <c:formatCode>General</c:formatCode>
                <c:ptCount val="19"/>
                <c:pt idx="0">
                  <c:v>0</c:v>
                </c:pt>
                <c:pt idx="1">
                  <c:v>0.3490658503988659</c:v>
                </c:pt>
                <c:pt idx="2">
                  <c:v>0.69813170079773179</c:v>
                </c:pt>
                <c:pt idx="3">
                  <c:v>1.0471975511965976</c:v>
                </c:pt>
                <c:pt idx="4">
                  <c:v>1.3962634015954636</c:v>
                </c:pt>
                <c:pt idx="5">
                  <c:v>1.7453292519943295</c:v>
                </c:pt>
                <c:pt idx="6">
                  <c:v>2.0943951023931953</c:v>
                </c:pt>
                <c:pt idx="7">
                  <c:v>2.4434609527920612</c:v>
                </c:pt>
                <c:pt idx="8">
                  <c:v>2.7925268031909272</c:v>
                </c:pt>
                <c:pt idx="9">
                  <c:v>3.1415926535897931</c:v>
                </c:pt>
                <c:pt idx="10">
                  <c:v>3.4906585039886591</c:v>
                </c:pt>
                <c:pt idx="11">
                  <c:v>3.839724354387525</c:v>
                </c:pt>
                <c:pt idx="12">
                  <c:v>4.1887902047863905</c:v>
                </c:pt>
                <c:pt idx="13">
                  <c:v>4.5378560551852569</c:v>
                </c:pt>
                <c:pt idx="14">
                  <c:v>4.8869219055841224</c:v>
                </c:pt>
                <c:pt idx="15">
                  <c:v>5.2359877559829888</c:v>
                </c:pt>
                <c:pt idx="16">
                  <c:v>5.5850536063818543</c:v>
                </c:pt>
                <c:pt idx="17">
                  <c:v>5.9341194567807207</c:v>
                </c:pt>
                <c:pt idx="18">
                  <c:v>6.2831853071795862</c:v>
                </c:pt>
              </c:numCache>
            </c:numRef>
          </c:xVal>
          <c:yVal>
            <c:numRef>
              <c:f>Sheet1!$H$2:$H$20</c:f>
              <c:numCache>
                <c:formatCode>General</c:formatCode>
                <c:ptCount val="19"/>
                <c:pt idx="0">
                  <c:v>0.14247605104745767</c:v>
                </c:pt>
                <c:pt idx="1">
                  <c:v>3.4808457907935228E-2</c:v>
                </c:pt>
                <c:pt idx="2">
                  <c:v>8.3938201551278686E-3</c:v>
                </c:pt>
                <c:pt idx="3">
                  <c:v>0.10688770587563606</c:v>
                </c:pt>
                <c:pt idx="4">
                  <c:v>0.16750891116184577</c:v>
                </c:pt>
                <c:pt idx="5">
                  <c:v>9.0068549093183958E-2</c:v>
                </c:pt>
                <c:pt idx="6">
                  <c:v>2.5525883047934376E-3</c:v>
                </c:pt>
                <c:pt idx="7">
                  <c:v>4.9598976158106212E-2</c:v>
                </c:pt>
                <c:pt idx="8">
                  <c:v>0.15345397597957544</c:v>
                </c:pt>
                <c:pt idx="9">
                  <c:v>0.14247605104745764</c:v>
                </c:pt>
                <c:pt idx="10">
                  <c:v>3.48084579079352E-2</c:v>
                </c:pt>
                <c:pt idx="11">
                  <c:v>8.3938201551278825E-3</c:v>
                </c:pt>
                <c:pt idx="12">
                  <c:v>0.10688770587563602</c:v>
                </c:pt>
                <c:pt idx="13">
                  <c:v>0.16750891116184577</c:v>
                </c:pt>
                <c:pt idx="14">
                  <c:v>9.0068549093183972E-2</c:v>
                </c:pt>
                <c:pt idx="15">
                  <c:v>2.5525883047934107E-3</c:v>
                </c:pt>
                <c:pt idx="16">
                  <c:v>4.9598976158106177E-2</c:v>
                </c:pt>
                <c:pt idx="17">
                  <c:v>0.15345397597957552</c:v>
                </c:pt>
                <c:pt idx="18">
                  <c:v>0.14247605104745767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976256"/>
        <c:axId val="357974688"/>
      </c:scatterChart>
      <c:valAx>
        <c:axId val="357976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Wave Plate rot.</a:t>
                </a:r>
                <a:r>
                  <a:rPr lang="en-US" baseline="0"/>
                  <a:t> </a:t>
                </a:r>
                <a:r>
                  <a:rPr lang="en-US"/>
                  <a:t>Degrees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974688"/>
        <c:crosses val="autoZero"/>
        <c:crossBetween val="midCat"/>
      </c:valAx>
      <c:valAx>
        <c:axId val="35797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Power</a:t>
                </a:r>
                <a:r>
                  <a:rPr lang="en-US" baseline="0"/>
                  <a:t> (microWatts)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9762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1/2</a:t>
            </a:r>
            <a:r>
              <a:rPr lang="en-US" baseline="0"/>
              <a:t> Wave Plate Analyzer horizontal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99759405074365"/>
          <c:y val="0.12922944757368951"/>
          <c:w val="0.68875109361329834"/>
          <c:h val="0.76337118570451845"/>
        </c:manualLayout>
      </c:layout>
      <c:scatterChart>
        <c:scatterStyle val="lineMarker"/>
        <c:varyColors val="0"/>
        <c:ser>
          <c:idx val="0"/>
          <c:order val="0"/>
          <c:tx>
            <c:v>1/2 Wave Plate Horiz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Sheet1!$G$2:$G$20</c:f>
              <c:numCache>
                <c:formatCode>General</c:formatCode>
                <c:ptCount val="19"/>
                <c:pt idx="0">
                  <c:v>0</c:v>
                </c:pt>
                <c:pt idx="1">
                  <c:v>0.3490658503988659</c:v>
                </c:pt>
                <c:pt idx="2">
                  <c:v>0.69813170079773179</c:v>
                </c:pt>
                <c:pt idx="3">
                  <c:v>1.0471975511965976</c:v>
                </c:pt>
                <c:pt idx="4">
                  <c:v>1.3962634015954636</c:v>
                </c:pt>
                <c:pt idx="5">
                  <c:v>1.7453292519943295</c:v>
                </c:pt>
                <c:pt idx="6">
                  <c:v>2.0943951023931953</c:v>
                </c:pt>
                <c:pt idx="7">
                  <c:v>2.4434609527920612</c:v>
                </c:pt>
                <c:pt idx="8">
                  <c:v>2.7925268031909272</c:v>
                </c:pt>
                <c:pt idx="9">
                  <c:v>3.1415926535897931</c:v>
                </c:pt>
                <c:pt idx="10">
                  <c:v>3.4906585039886591</c:v>
                </c:pt>
                <c:pt idx="11">
                  <c:v>3.839724354387525</c:v>
                </c:pt>
                <c:pt idx="12">
                  <c:v>4.1887902047863905</c:v>
                </c:pt>
                <c:pt idx="13">
                  <c:v>4.5378560551852569</c:v>
                </c:pt>
                <c:pt idx="14">
                  <c:v>4.8869219055841224</c:v>
                </c:pt>
                <c:pt idx="15">
                  <c:v>5.2359877559829888</c:v>
                </c:pt>
                <c:pt idx="16">
                  <c:v>5.5850536063818543</c:v>
                </c:pt>
                <c:pt idx="17">
                  <c:v>5.9341194567807207</c:v>
                </c:pt>
                <c:pt idx="18">
                  <c:v>6.2831853071795862</c:v>
                </c:pt>
              </c:numCache>
            </c:numRef>
          </c:xVal>
          <c:yVal>
            <c:numRef>
              <c:f>Sheet1!$F$2:$F$20</c:f>
              <c:numCache>
                <c:formatCode>General</c:formatCode>
                <c:ptCount val="19"/>
                <c:pt idx="0">
                  <c:v>4.1399999999999999E-2</c:v>
                </c:pt>
                <c:pt idx="1">
                  <c:v>0.16270000000000001</c:v>
                </c:pt>
                <c:pt idx="2">
                  <c:v>0.1762</c:v>
                </c:pt>
                <c:pt idx="3">
                  <c:v>5.1900000000000002E-2</c:v>
                </c:pt>
                <c:pt idx="4">
                  <c:v>2.8999999999999998E-3</c:v>
                </c:pt>
                <c:pt idx="5">
                  <c:v>0.1009</c:v>
                </c:pt>
                <c:pt idx="6">
                  <c:v>0.18709999999999999</c:v>
                </c:pt>
                <c:pt idx="7">
                  <c:v>0.1108</c:v>
                </c:pt>
                <c:pt idx="8">
                  <c:v>8.3000000000000001E-3</c:v>
                </c:pt>
                <c:pt idx="9">
                  <c:v>4.5699999999999998E-2</c:v>
                </c:pt>
                <c:pt idx="10">
                  <c:v>0.17960000000000001</c:v>
                </c:pt>
                <c:pt idx="11">
                  <c:v>0.188</c:v>
                </c:pt>
                <c:pt idx="12">
                  <c:v>5.8299999999999998E-2</c:v>
                </c:pt>
                <c:pt idx="13">
                  <c:v>4.0000000000000001E-3</c:v>
                </c:pt>
                <c:pt idx="14">
                  <c:v>0.1105</c:v>
                </c:pt>
                <c:pt idx="15">
                  <c:v>0.19700000000000001</c:v>
                </c:pt>
                <c:pt idx="16">
                  <c:v>0.1133</c:v>
                </c:pt>
                <c:pt idx="17">
                  <c:v>6.6E-3</c:v>
                </c:pt>
                <c:pt idx="18">
                  <c:v>4.2500000000000003E-2</c:v>
                </c:pt>
              </c:numCache>
            </c:numRef>
          </c:yVal>
          <c:smooth val="0"/>
        </c:ser>
        <c:ser>
          <c:idx val="1"/>
          <c:order val="1"/>
          <c:tx>
            <c:v>Calculated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Sheet1!$G$2:$G$20</c:f>
              <c:numCache>
                <c:formatCode>General</c:formatCode>
                <c:ptCount val="19"/>
                <c:pt idx="0">
                  <c:v>0</c:v>
                </c:pt>
                <c:pt idx="1">
                  <c:v>0.3490658503988659</c:v>
                </c:pt>
                <c:pt idx="2">
                  <c:v>0.69813170079773179</c:v>
                </c:pt>
                <c:pt idx="3">
                  <c:v>1.0471975511965976</c:v>
                </c:pt>
                <c:pt idx="4">
                  <c:v>1.3962634015954636</c:v>
                </c:pt>
                <c:pt idx="5">
                  <c:v>1.7453292519943295</c:v>
                </c:pt>
                <c:pt idx="6">
                  <c:v>2.0943951023931953</c:v>
                </c:pt>
                <c:pt idx="7">
                  <c:v>2.4434609527920612</c:v>
                </c:pt>
                <c:pt idx="8">
                  <c:v>2.7925268031909272</c:v>
                </c:pt>
                <c:pt idx="9">
                  <c:v>3.1415926535897931</c:v>
                </c:pt>
                <c:pt idx="10">
                  <c:v>3.4906585039886591</c:v>
                </c:pt>
                <c:pt idx="11">
                  <c:v>3.839724354387525</c:v>
                </c:pt>
                <c:pt idx="12">
                  <c:v>4.1887902047863905</c:v>
                </c:pt>
                <c:pt idx="13">
                  <c:v>4.5378560551852569</c:v>
                </c:pt>
                <c:pt idx="14">
                  <c:v>4.8869219055841224</c:v>
                </c:pt>
                <c:pt idx="15">
                  <c:v>5.2359877559829888</c:v>
                </c:pt>
                <c:pt idx="16">
                  <c:v>5.5850536063818543</c:v>
                </c:pt>
                <c:pt idx="17">
                  <c:v>5.9341194567807207</c:v>
                </c:pt>
                <c:pt idx="18">
                  <c:v>6.2831853071795862</c:v>
                </c:pt>
              </c:numCache>
            </c:numRef>
          </c:xVal>
          <c:yVal>
            <c:numRef>
              <c:f>Sheet1!$H$22:$H$40</c:f>
              <c:numCache>
                <c:formatCode>General</c:formatCode>
                <c:ptCount val="19"/>
                <c:pt idx="0">
                  <c:v>1.0324158366585304E-2</c:v>
                </c:pt>
                <c:pt idx="1">
                  <c:v>0.12800770986192628</c:v>
                </c:pt>
                <c:pt idx="2">
                  <c:v>0.19940281718970992</c:v>
                </c:pt>
                <c:pt idx="3">
                  <c:v>0.10651452625797803</c:v>
                </c:pt>
                <c:pt idx="4">
                  <c:v>2.8596540364125718E-3</c:v>
                </c:pt>
                <c:pt idx="5">
                  <c:v>5.9748985632997791E-2</c:v>
                </c:pt>
                <c:pt idx="6">
                  <c:v>0.18316131537543659</c:v>
                </c:pt>
                <c:pt idx="7">
                  <c:v>0.16913263610166127</c:v>
                </c:pt>
                <c:pt idx="8">
                  <c:v>4.0848197177292406E-2</c:v>
                </c:pt>
                <c:pt idx="9">
                  <c:v>1.032415836658534E-2</c:v>
                </c:pt>
                <c:pt idx="10">
                  <c:v>0.12800770986192619</c:v>
                </c:pt>
                <c:pt idx="11">
                  <c:v>0.19940281718970992</c:v>
                </c:pt>
                <c:pt idx="12">
                  <c:v>0.10651452625797804</c:v>
                </c:pt>
                <c:pt idx="13">
                  <c:v>2.8596540364125411E-3</c:v>
                </c:pt>
                <c:pt idx="14">
                  <c:v>5.974898563299777E-2</c:v>
                </c:pt>
                <c:pt idx="15">
                  <c:v>0.18316131537543678</c:v>
                </c:pt>
                <c:pt idx="16">
                  <c:v>0.16913263610166113</c:v>
                </c:pt>
                <c:pt idx="17">
                  <c:v>4.0848197177292149E-2</c:v>
                </c:pt>
                <c:pt idx="18">
                  <c:v>1.0324158366585319E-2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969984"/>
        <c:axId val="357976648"/>
      </c:scatterChart>
      <c:valAx>
        <c:axId val="357969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Radians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976648"/>
        <c:crosses val="autoZero"/>
        <c:crossBetween val="midCat"/>
      </c:valAx>
      <c:valAx>
        <c:axId val="357976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Power</a:t>
                </a:r>
                <a:r>
                  <a:rPr lang="en-US" baseline="0"/>
                  <a:t> (microWatts)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9699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899868766404198"/>
          <c:y val="0.42187445319335082"/>
          <c:w val="0.23433464566929132"/>
          <c:h val="0.193288130650335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0</xdr:row>
      <xdr:rowOff>104775</xdr:rowOff>
    </xdr:from>
    <xdr:to>
      <xdr:col>18</xdr:col>
      <xdr:colOff>438150</xdr:colOff>
      <xdr:row>14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581025</xdr:colOff>
      <xdr:row>16</xdr:row>
      <xdr:rowOff>76199</xdr:rowOff>
    </xdr:from>
    <xdr:to>
      <xdr:col>19</xdr:col>
      <xdr:colOff>276225</xdr:colOff>
      <xdr:row>34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topLeftCell="C1" workbookViewId="0">
      <selection activeCell="T20" sqref="T20:T21"/>
    </sheetView>
  </sheetViews>
  <sheetFormatPr defaultRowHeight="15" x14ac:dyDescent="0.25"/>
  <cols>
    <col min="1" max="1" width="16.28515625" customWidth="1"/>
    <col min="3" max="3" width="19.5703125" customWidth="1"/>
    <col min="6" max="6" width="19" bestFit="1" customWidth="1"/>
  </cols>
  <sheetData>
    <row r="1" spans="1:11" x14ac:dyDescent="0.25">
      <c r="A1" t="s">
        <v>0</v>
      </c>
      <c r="B1" t="s">
        <v>2</v>
      </c>
      <c r="C1" t="s">
        <v>3</v>
      </c>
      <c r="D1" t="s">
        <v>4</v>
      </c>
      <c r="E1" t="s">
        <v>2</v>
      </c>
      <c r="F1" t="s">
        <v>3</v>
      </c>
      <c r="G1" t="s">
        <v>9</v>
      </c>
      <c r="H1" s="1" t="s">
        <v>10</v>
      </c>
      <c r="I1" s="1" t="s">
        <v>11</v>
      </c>
      <c r="J1" s="1" t="s">
        <v>12</v>
      </c>
      <c r="K1" s="1" t="s">
        <v>13</v>
      </c>
    </row>
    <row r="2" spans="1:11" x14ac:dyDescent="0.25">
      <c r="A2" t="s">
        <v>1</v>
      </c>
      <c r="B2">
        <v>0</v>
      </c>
      <c r="C2">
        <v>0.15310000000000001</v>
      </c>
      <c r="D2" t="s">
        <v>5</v>
      </c>
      <c r="E2">
        <v>0</v>
      </c>
      <c r="F2">
        <v>4.1399999999999999E-2</v>
      </c>
      <c r="G2">
        <f>$B2*(PI()/180)</f>
        <v>0</v>
      </c>
      <c r="H2" s="1">
        <f>$I$2*((COS(2*$G2-$I$3)^2))</f>
        <v>0.14247605104745767</v>
      </c>
      <c r="I2" s="1">
        <v>0.16794423015192481</v>
      </c>
      <c r="J2" s="1">
        <f>($C2-$H2)^2</f>
        <v>1.1286829134622558E-4</v>
      </c>
      <c r="K2" s="1">
        <f>SUM(J2:J20)</f>
        <v>7.8539290645490423E-3</v>
      </c>
    </row>
    <row r="3" spans="1:11" x14ac:dyDescent="0.25">
      <c r="A3">
        <v>2.0000000000000001E-4</v>
      </c>
      <c r="B3">
        <v>20</v>
      </c>
      <c r="C3">
        <v>2.9899999999999999E-2</v>
      </c>
      <c r="E3">
        <v>20</v>
      </c>
      <c r="F3">
        <v>0.16270000000000001</v>
      </c>
      <c r="G3">
        <f t="shared" ref="G3:G20" si="0">$B3*(PI()/180)</f>
        <v>0.3490658503988659</v>
      </c>
      <c r="H3" s="1">
        <f t="shared" ref="H3:H20" si="1">$I$2*((COS(2*$G3-$I$3)^2))</f>
        <v>3.4808457907935228E-2</v>
      </c>
      <c r="I3" s="1">
        <v>-0.4</v>
      </c>
      <c r="J3" s="1">
        <f t="shared" ref="J3:J20" si="2">($C3-$H3)^2</f>
        <v>2.4092959033971878E-5</v>
      </c>
      <c r="K3" s="1"/>
    </row>
    <row r="4" spans="1:11" x14ac:dyDescent="0.25">
      <c r="A4" t="s">
        <v>6</v>
      </c>
      <c r="B4">
        <v>40</v>
      </c>
      <c r="C4">
        <v>2.1600000000000001E-2</v>
      </c>
      <c r="E4">
        <v>40</v>
      </c>
      <c r="F4">
        <v>0.1762</v>
      </c>
      <c r="G4">
        <f t="shared" si="0"/>
        <v>0.69813170079773179</v>
      </c>
      <c r="H4" s="1">
        <f t="shared" si="1"/>
        <v>8.3938201551278686E-3</v>
      </c>
      <c r="I4" s="1"/>
      <c r="J4" s="1">
        <f t="shared" si="2"/>
        <v>1.7440318609510694E-4</v>
      </c>
      <c r="K4" s="1"/>
    </row>
    <row r="5" spans="1:11" x14ac:dyDescent="0.25">
      <c r="B5">
        <v>60</v>
      </c>
      <c r="C5">
        <v>0.15010000000000001</v>
      </c>
      <c r="E5">
        <v>60</v>
      </c>
      <c r="F5">
        <v>5.1900000000000002E-2</v>
      </c>
      <c r="G5">
        <f t="shared" si="0"/>
        <v>1.0471975511965976</v>
      </c>
      <c r="H5" s="1">
        <f t="shared" si="1"/>
        <v>0.10688770587563606</v>
      </c>
      <c r="I5" s="1"/>
      <c r="J5" s="1">
        <f t="shared" si="2"/>
        <v>1.867302363490539E-3</v>
      </c>
      <c r="K5" s="1"/>
    </row>
    <row r="6" spans="1:11" x14ac:dyDescent="0.25">
      <c r="B6">
        <v>80</v>
      </c>
      <c r="C6">
        <v>0.19650000000000001</v>
      </c>
      <c r="E6">
        <v>80</v>
      </c>
      <c r="F6">
        <v>2.8999999999999998E-3</v>
      </c>
      <c r="G6">
        <f t="shared" si="0"/>
        <v>1.3962634015954636</v>
      </c>
      <c r="H6" s="1">
        <f t="shared" si="1"/>
        <v>0.16750891116184577</v>
      </c>
      <c r="I6" s="1"/>
      <c r="J6" s="1">
        <f t="shared" si="2"/>
        <v>8.4048323202175125E-4</v>
      </c>
      <c r="K6" s="1"/>
    </row>
    <row r="7" spans="1:11" x14ac:dyDescent="0.25">
      <c r="B7">
        <v>100</v>
      </c>
      <c r="C7">
        <v>9.06E-2</v>
      </c>
      <c r="E7">
        <v>100</v>
      </c>
      <c r="F7">
        <v>0.1009</v>
      </c>
      <c r="G7">
        <f t="shared" si="0"/>
        <v>1.7453292519943295</v>
      </c>
      <c r="H7" s="1">
        <f t="shared" si="1"/>
        <v>9.0068549093183958E-2</v>
      </c>
      <c r="I7" s="1"/>
      <c r="J7" s="1">
        <f t="shared" si="2"/>
        <v>2.8244006635559302E-7</v>
      </c>
      <c r="K7" s="1"/>
    </row>
    <row r="8" spans="1:11" x14ac:dyDescent="0.25">
      <c r="B8">
        <v>120</v>
      </c>
      <c r="C8">
        <v>1.9E-3</v>
      </c>
      <c r="E8">
        <v>120</v>
      </c>
      <c r="F8">
        <v>0.18709999999999999</v>
      </c>
      <c r="G8">
        <f t="shared" si="0"/>
        <v>2.0943951023931953</v>
      </c>
      <c r="H8" s="1">
        <f t="shared" si="1"/>
        <v>2.5525883047934376E-3</v>
      </c>
      <c r="I8" s="1"/>
      <c r="J8" s="1">
        <f t="shared" si="2"/>
        <v>4.2587149555317267E-7</v>
      </c>
      <c r="K8" s="1"/>
    </row>
    <row r="9" spans="1:11" x14ac:dyDescent="0.25">
      <c r="B9">
        <v>140</v>
      </c>
      <c r="C9">
        <v>6.4600000000000005E-2</v>
      </c>
      <c r="E9">
        <v>140</v>
      </c>
      <c r="F9">
        <v>0.1108</v>
      </c>
      <c r="G9">
        <f t="shared" si="0"/>
        <v>2.4434609527920612</v>
      </c>
      <c r="H9" s="1">
        <f t="shared" si="1"/>
        <v>4.9598976158106212E-2</v>
      </c>
      <c r="I9" s="1"/>
      <c r="J9" s="1">
        <f t="shared" si="2"/>
        <v>2.2503071630506602E-4</v>
      </c>
      <c r="K9" s="1"/>
    </row>
    <row r="10" spans="1:11" x14ac:dyDescent="0.25">
      <c r="B10">
        <v>160</v>
      </c>
      <c r="C10">
        <v>0.1875</v>
      </c>
      <c r="E10">
        <v>160</v>
      </c>
      <c r="F10">
        <v>8.3000000000000001E-3</v>
      </c>
      <c r="G10">
        <f t="shared" si="0"/>
        <v>2.7925268031909272</v>
      </c>
      <c r="H10" s="1">
        <f t="shared" si="1"/>
        <v>0.15345397597957544</v>
      </c>
      <c r="I10" s="1"/>
      <c r="J10" s="1">
        <f t="shared" si="2"/>
        <v>1.1591317515993261E-3</v>
      </c>
      <c r="K10" s="1"/>
    </row>
    <row r="11" spans="1:11" x14ac:dyDescent="0.25">
      <c r="B11">
        <v>180</v>
      </c>
      <c r="C11">
        <v>0.16020000000000001</v>
      </c>
      <c r="E11">
        <v>180</v>
      </c>
      <c r="F11">
        <v>4.5699999999999998E-2</v>
      </c>
      <c r="G11">
        <f t="shared" si="0"/>
        <v>3.1415926535897931</v>
      </c>
      <c r="H11" s="1">
        <f t="shared" si="1"/>
        <v>0.14247605104745764</v>
      </c>
      <c r="I11" s="1"/>
      <c r="J11" s="1">
        <f t="shared" si="2"/>
        <v>3.1413836647232768E-4</v>
      </c>
      <c r="K11" s="1"/>
    </row>
    <row r="12" spans="1:11" x14ac:dyDescent="0.25">
      <c r="B12">
        <v>200</v>
      </c>
      <c r="C12">
        <v>3.1800000000000002E-2</v>
      </c>
      <c r="E12">
        <v>200</v>
      </c>
      <c r="F12">
        <v>0.17960000000000001</v>
      </c>
      <c r="G12">
        <f t="shared" si="0"/>
        <v>3.4906585039886591</v>
      </c>
      <c r="H12" s="1">
        <f t="shared" si="1"/>
        <v>3.48084579079352E-2</v>
      </c>
      <c r="I12" s="1"/>
      <c r="J12" s="1">
        <f t="shared" si="2"/>
        <v>9.0508189838178304E-6</v>
      </c>
      <c r="K12" s="1"/>
    </row>
    <row r="13" spans="1:11" x14ac:dyDescent="0.25">
      <c r="B13">
        <v>220</v>
      </c>
      <c r="C13">
        <v>1.83E-2</v>
      </c>
      <c r="E13">
        <v>220</v>
      </c>
      <c r="F13">
        <v>0.188</v>
      </c>
      <c r="G13">
        <f t="shared" si="0"/>
        <v>3.839724354387525</v>
      </c>
      <c r="H13" s="1">
        <f t="shared" si="1"/>
        <v>8.3938201551278825E-3</v>
      </c>
      <c r="I13" s="1"/>
      <c r="J13" s="1">
        <f t="shared" si="2"/>
        <v>9.8132399118950578E-5</v>
      </c>
      <c r="K13" s="1"/>
    </row>
    <row r="14" spans="1:11" x14ac:dyDescent="0.25">
      <c r="B14">
        <v>240</v>
      </c>
      <c r="C14">
        <v>0.1396</v>
      </c>
      <c r="E14">
        <v>240</v>
      </c>
      <c r="F14">
        <v>5.8299999999999998E-2</v>
      </c>
      <c r="G14">
        <f t="shared" si="0"/>
        <v>4.1887902047863905</v>
      </c>
      <c r="H14" s="1">
        <f t="shared" si="1"/>
        <v>0.10688770587563602</v>
      </c>
      <c r="I14" s="1"/>
      <c r="J14" s="1">
        <f t="shared" si="2"/>
        <v>1.0700941868788982E-3</v>
      </c>
      <c r="K14" s="1"/>
    </row>
    <row r="15" spans="1:11" x14ac:dyDescent="0.25">
      <c r="B15">
        <v>260</v>
      </c>
      <c r="C15">
        <v>0.1946</v>
      </c>
      <c r="E15">
        <v>260</v>
      </c>
      <c r="F15">
        <v>4.0000000000000001E-3</v>
      </c>
      <c r="G15">
        <f t="shared" si="0"/>
        <v>4.5378560551852569</v>
      </c>
      <c r="H15" s="1">
        <f t="shared" si="1"/>
        <v>0.16750891116184577</v>
      </c>
      <c r="I15" s="1"/>
      <c r="J15" s="1">
        <f t="shared" si="2"/>
        <v>7.339270944367645E-4</v>
      </c>
      <c r="K15" s="1"/>
    </row>
    <row r="16" spans="1:11" x14ac:dyDescent="0.25">
      <c r="B16">
        <v>280</v>
      </c>
      <c r="C16">
        <v>9.1499999999999998E-2</v>
      </c>
      <c r="E16">
        <v>280</v>
      </c>
      <c r="F16">
        <v>0.1105</v>
      </c>
      <c r="G16">
        <f t="shared" si="0"/>
        <v>4.8869219055841224</v>
      </c>
      <c r="H16" s="1">
        <f t="shared" si="1"/>
        <v>9.0068549093183972E-2</v>
      </c>
      <c r="I16" s="1"/>
      <c r="J16" s="1">
        <f t="shared" si="2"/>
        <v>2.0490516986244229E-6</v>
      </c>
      <c r="K16" s="1"/>
    </row>
    <row r="17" spans="1:11" x14ac:dyDescent="0.25">
      <c r="B17">
        <v>300</v>
      </c>
      <c r="C17">
        <v>1.6999999999999999E-3</v>
      </c>
      <c r="E17">
        <v>300</v>
      </c>
      <c r="F17">
        <v>0.19700000000000001</v>
      </c>
      <c r="G17">
        <f t="shared" si="0"/>
        <v>5.2359877559829888</v>
      </c>
      <c r="H17" s="1">
        <f t="shared" si="1"/>
        <v>2.5525883047934107E-3</v>
      </c>
      <c r="I17" s="1"/>
      <c r="J17" s="1">
        <f t="shared" si="2"/>
        <v>7.2690681747050196E-7</v>
      </c>
      <c r="K17" s="1"/>
    </row>
    <row r="18" spans="1:11" x14ac:dyDescent="0.25">
      <c r="B18">
        <v>320</v>
      </c>
      <c r="C18">
        <v>7.0300000000000001E-2</v>
      </c>
      <c r="E18">
        <v>320</v>
      </c>
      <c r="F18">
        <v>0.1133</v>
      </c>
      <c r="G18">
        <f t="shared" si="0"/>
        <v>5.5850536063818543</v>
      </c>
      <c r="H18" s="1">
        <f t="shared" si="1"/>
        <v>4.9598976158106177E-2</v>
      </c>
      <c r="I18" s="1"/>
      <c r="J18" s="1">
        <f t="shared" si="2"/>
        <v>4.2853238810265653E-4</v>
      </c>
      <c r="K18" s="1"/>
    </row>
    <row r="19" spans="1:11" x14ac:dyDescent="0.25">
      <c r="B19">
        <v>340</v>
      </c>
      <c r="C19">
        <v>0.18010000000000001</v>
      </c>
      <c r="E19">
        <v>340</v>
      </c>
      <c r="F19">
        <v>6.6E-3</v>
      </c>
      <c r="G19">
        <f t="shared" si="0"/>
        <v>5.9341194567807207</v>
      </c>
      <c r="H19" s="1">
        <f t="shared" si="1"/>
        <v>0.15345397597957552</v>
      </c>
      <c r="I19" s="1"/>
      <c r="J19" s="1">
        <f t="shared" si="2"/>
        <v>7.1001059609703866E-4</v>
      </c>
      <c r="K19" s="1"/>
    </row>
    <row r="20" spans="1:11" x14ac:dyDescent="0.25">
      <c r="B20">
        <v>360</v>
      </c>
      <c r="C20">
        <v>0.15160000000000001</v>
      </c>
      <c r="E20">
        <v>360</v>
      </c>
      <c r="F20">
        <v>4.2500000000000003E-2</v>
      </c>
      <c r="G20">
        <f t="shared" si="0"/>
        <v>6.2831853071795862</v>
      </c>
      <c r="H20" s="1">
        <f t="shared" si="1"/>
        <v>0.14247605104745767</v>
      </c>
      <c r="I20" s="1"/>
      <c r="J20" s="1">
        <f t="shared" si="2"/>
        <v>8.3246444488598525E-5</v>
      </c>
      <c r="K20" s="1"/>
    </row>
    <row r="21" spans="1:11" x14ac:dyDescent="0.25">
      <c r="A21" t="s">
        <v>7</v>
      </c>
      <c r="B21" t="s">
        <v>2</v>
      </c>
      <c r="C21" t="s">
        <v>3</v>
      </c>
      <c r="H21" t="s">
        <v>10</v>
      </c>
      <c r="I21" s="1" t="s">
        <v>14</v>
      </c>
      <c r="J21" t="s">
        <v>12</v>
      </c>
      <c r="K21" s="1" t="s">
        <v>13</v>
      </c>
    </row>
    <row r="22" spans="1:11" x14ac:dyDescent="0.25">
      <c r="A22" t="s">
        <v>8</v>
      </c>
      <c r="B22">
        <v>0</v>
      </c>
      <c r="C22">
        <v>6.1999999999999998E-3</v>
      </c>
      <c r="H22">
        <f>$I$22*((COS(2*$G2+$I$23)^2))</f>
        <v>1.0324158366585304E-2</v>
      </c>
      <c r="I22" s="1">
        <v>0.2</v>
      </c>
      <c r="J22" s="1">
        <f>($F2-$H22)^2</f>
        <v>9.6570793322507014E-4</v>
      </c>
      <c r="K22" s="1">
        <f>SUM(J22:J40)</f>
        <v>2.6323243998249403E-2</v>
      </c>
    </row>
    <row r="23" spans="1:11" x14ac:dyDescent="0.25">
      <c r="B23">
        <v>20</v>
      </c>
      <c r="C23">
        <v>1.32E-2</v>
      </c>
      <c r="H23">
        <f t="shared" ref="H23:H40" si="3">$I$22*((COS(2*$G3+$I$23)^2))</f>
        <v>0.12800770986192628</v>
      </c>
      <c r="I23" s="1">
        <v>1.8</v>
      </c>
      <c r="J23" s="1">
        <f t="shared" ref="J23:J40" si="4">($F3-$H23)^2</f>
        <v>1.2035549950242881E-3</v>
      </c>
    </row>
    <row r="24" spans="1:11" x14ac:dyDescent="0.25">
      <c r="B24">
        <v>40</v>
      </c>
      <c r="C24">
        <v>6.5600000000000006E-2</v>
      </c>
      <c r="H24">
        <f t="shared" si="3"/>
        <v>0.19940281718970992</v>
      </c>
      <c r="J24" s="1">
        <f t="shared" si="4"/>
        <v>5.3837072553909856E-4</v>
      </c>
    </row>
    <row r="25" spans="1:11" x14ac:dyDescent="0.25">
      <c r="B25">
        <v>60</v>
      </c>
      <c r="C25">
        <v>0.1255</v>
      </c>
      <c r="H25">
        <f t="shared" si="3"/>
        <v>0.10651452625797803</v>
      </c>
      <c r="J25" s="1">
        <f t="shared" si="4"/>
        <v>2.9827464783833712E-3</v>
      </c>
    </row>
    <row r="26" spans="1:11" x14ac:dyDescent="0.25">
      <c r="B26">
        <v>80</v>
      </c>
      <c r="C26">
        <v>0.1764</v>
      </c>
      <c r="H26">
        <f t="shared" si="3"/>
        <v>2.8596540364125718E-3</v>
      </c>
      <c r="J26" s="1">
        <f t="shared" si="4"/>
        <v>1.6277967777980624E-9</v>
      </c>
    </row>
    <row r="27" spans="1:11" x14ac:dyDescent="0.25">
      <c r="B27">
        <v>100</v>
      </c>
      <c r="C27">
        <v>0.19950000000000001</v>
      </c>
      <c r="H27">
        <f t="shared" si="3"/>
        <v>5.9748985632997791E-2</v>
      </c>
      <c r="J27" s="1">
        <f t="shared" si="4"/>
        <v>1.6934059834332225E-3</v>
      </c>
    </row>
    <row r="28" spans="1:11" x14ac:dyDescent="0.25">
      <c r="B28">
        <v>120</v>
      </c>
      <c r="C28">
        <v>0.1666</v>
      </c>
      <c r="H28">
        <f t="shared" si="3"/>
        <v>0.18316131537543659</v>
      </c>
      <c r="J28" s="1">
        <f t="shared" si="4"/>
        <v>1.5513236571772123E-5</v>
      </c>
    </row>
    <row r="29" spans="1:11" x14ac:dyDescent="0.25">
      <c r="B29">
        <v>140</v>
      </c>
      <c r="C29">
        <v>0.1071</v>
      </c>
      <c r="H29">
        <f t="shared" si="3"/>
        <v>0.16913263610166127</v>
      </c>
      <c r="J29" s="1">
        <f t="shared" si="4"/>
        <v>3.4026964345688355E-3</v>
      </c>
    </row>
    <row r="30" spans="1:11" x14ac:dyDescent="0.25">
      <c r="B30">
        <v>160</v>
      </c>
      <c r="C30">
        <v>4.1200000000000001E-2</v>
      </c>
      <c r="H30">
        <f t="shared" si="3"/>
        <v>4.0848197177292406E-2</v>
      </c>
      <c r="J30" s="1">
        <f t="shared" si="4"/>
        <v>1.0593851394919052E-3</v>
      </c>
    </row>
    <row r="31" spans="1:11" x14ac:dyDescent="0.25">
      <c r="B31">
        <v>180</v>
      </c>
      <c r="C31">
        <v>4.8999999999999998E-3</v>
      </c>
      <c r="H31">
        <f t="shared" si="3"/>
        <v>1.032415836658534E-2</v>
      </c>
      <c r="J31" s="1">
        <f t="shared" si="4"/>
        <v>1.251450171272434E-3</v>
      </c>
    </row>
    <row r="32" spans="1:11" x14ac:dyDescent="0.25">
      <c r="B32">
        <v>200</v>
      </c>
      <c r="C32">
        <v>1.2999999999999999E-2</v>
      </c>
      <c r="H32">
        <f t="shared" si="3"/>
        <v>0.12800770986192619</v>
      </c>
      <c r="J32" s="1">
        <f t="shared" si="4"/>
        <v>2.6617644016911886E-3</v>
      </c>
    </row>
    <row r="33" spans="2:10" x14ac:dyDescent="0.25">
      <c r="B33">
        <v>220</v>
      </c>
      <c r="C33">
        <v>6.1100000000000002E-2</v>
      </c>
      <c r="H33">
        <f t="shared" si="3"/>
        <v>0.19940281718970992</v>
      </c>
      <c r="J33" s="1">
        <f t="shared" si="4"/>
        <v>1.3002423986194412E-4</v>
      </c>
    </row>
    <row r="34" spans="2:10" x14ac:dyDescent="0.25">
      <c r="B34">
        <v>240</v>
      </c>
      <c r="C34">
        <v>0.13039999999999999</v>
      </c>
      <c r="H34">
        <f t="shared" si="3"/>
        <v>0.10651452625797804</v>
      </c>
      <c r="J34" s="1">
        <f t="shared" si="4"/>
        <v>2.324640542281254E-3</v>
      </c>
    </row>
    <row r="35" spans="2:10" x14ac:dyDescent="0.25">
      <c r="B35">
        <v>260</v>
      </c>
      <c r="C35">
        <v>0.18540000000000001</v>
      </c>
      <c r="H35">
        <f t="shared" si="3"/>
        <v>2.8596540364125411E-3</v>
      </c>
      <c r="J35" s="1">
        <f t="shared" si="4"/>
        <v>1.3003889166702105E-6</v>
      </c>
    </row>
    <row r="36" spans="2:10" x14ac:dyDescent="0.25">
      <c r="B36">
        <v>280</v>
      </c>
      <c r="C36">
        <v>0.21490000000000001</v>
      </c>
      <c r="H36">
        <f t="shared" si="3"/>
        <v>5.974898563299777E-2</v>
      </c>
      <c r="J36" s="1">
        <f t="shared" si="4"/>
        <v>2.5756654592796668E-3</v>
      </c>
    </row>
    <row r="37" spans="2:10" x14ac:dyDescent="0.25">
      <c r="B37">
        <v>300</v>
      </c>
      <c r="C37">
        <v>0.17560000000000001</v>
      </c>
      <c r="H37">
        <f t="shared" si="3"/>
        <v>0.18316131537543678</v>
      </c>
      <c r="J37" s="1">
        <f t="shared" si="4"/>
        <v>1.915091921381226E-4</v>
      </c>
    </row>
    <row r="38" spans="2:10" x14ac:dyDescent="0.25">
      <c r="B38">
        <v>320</v>
      </c>
      <c r="C38">
        <v>0.1075</v>
      </c>
      <c r="H38">
        <f t="shared" si="3"/>
        <v>0.16913263610166113</v>
      </c>
      <c r="J38" s="1">
        <f t="shared" si="4"/>
        <v>3.1172832540605137E-3</v>
      </c>
    </row>
    <row r="39" spans="2:10" x14ac:dyDescent="0.25">
      <c r="B39">
        <v>340</v>
      </c>
      <c r="C39">
        <v>4.3999999999999997E-2</v>
      </c>
      <c r="H39">
        <f t="shared" si="3"/>
        <v>4.0848197177292149E-2</v>
      </c>
      <c r="J39" s="1">
        <f t="shared" si="4"/>
        <v>1.1729390098946819E-3</v>
      </c>
    </row>
    <row r="40" spans="2:10" x14ac:dyDescent="0.25">
      <c r="B40">
        <v>360</v>
      </c>
      <c r="C40">
        <v>5.3E-3</v>
      </c>
      <c r="H40">
        <f t="shared" si="3"/>
        <v>1.0324158366585319E-2</v>
      </c>
      <c r="J40" s="1">
        <f t="shared" si="4"/>
        <v>1.0352847848185819E-3</v>
      </c>
    </row>
    <row r="41" spans="2:10" x14ac:dyDescent="0.25">
      <c r="J41" s="2"/>
    </row>
    <row r="42" spans="2:10" x14ac:dyDescent="0.25">
      <c r="J42" s="2"/>
    </row>
    <row r="43" spans="2:10" x14ac:dyDescent="0.25">
      <c r="J43" s="2"/>
    </row>
    <row r="44" spans="2:10" x14ac:dyDescent="0.25">
      <c r="J44" s="2"/>
    </row>
    <row r="45" spans="2:10" x14ac:dyDescent="0.25">
      <c r="J45" s="2"/>
    </row>
    <row r="46" spans="2:10" x14ac:dyDescent="0.25">
      <c r="J46" s="2"/>
    </row>
    <row r="47" spans="2:10" x14ac:dyDescent="0.25">
      <c r="J47" s="2"/>
    </row>
    <row r="48" spans="2:10" x14ac:dyDescent="0.25">
      <c r="J48" s="2"/>
    </row>
    <row r="49" spans="10:10" x14ac:dyDescent="0.25">
      <c r="J49" s="2"/>
    </row>
    <row r="50" spans="10:10" x14ac:dyDescent="0.25">
      <c r="J50" s="2"/>
    </row>
    <row r="51" spans="10:10" x14ac:dyDescent="0.25">
      <c r="J51" s="2"/>
    </row>
    <row r="52" spans="10:10" x14ac:dyDescent="0.25">
      <c r="J52" s="2"/>
    </row>
    <row r="53" spans="10:10" x14ac:dyDescent="0.25">
      <c r="J53" s="2"/>
    </row>
    <row r="54" spans="10:10" x14ac:dyDescent="0.25">
      <c r="J54" s="2"/>
    </row>
    <row r="55" spans="10:10" x14ac:dyDescent="0.25">
      <c r="J55" s="2"/>
    </row>
    <row r="56" spans="10:10" x14ac:dyDescent="0.25">
      <c r="J56" s="2"/>
    </row>
    <row r="57" spans="10:10" x14ac:dyDescent="0.25">
      <c r="J57" s="2"/>
    </row>
    <row r="58" spans="10:10" x14ac:dyDescent="0.25">
      <c r="J58" s="2"/>
    </row>
    <row r="59" spans="10:10" x14ac:dyDescent="0.25">
      <c r="J59" s="2"/>
    </row>
    <row r="60" spans="10:10" x14ac:dyDescent="0.25">
      <c r="J60" s="2"/>
    </row>
    <row r="61" spans="10:10" x14ac:dyDescent="0.25">
      <c r="J61" s="2"/>
    </row>
    <row r="62" spans="10:10" x14ac:dyDescent="0.25">
      <c r="J62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Hardy</dc:creator>
  <cp:lastModifiedBy>Ben Hardy</cp:lastModifiedBy>
  <dcterms:created xsi:type="dcterms:W3CDTF">2016-06-14T20:47:37Z</dcterms:created>
  <dcterms:modified xsi:type="dcterms:W3CDTF">2016-06-16T14:44:30Z</dcterms:modified>
</cp:coreProperties>
</file>