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5" windowWidth="21840" windowHeight="12780" activeTab="2"/>
  </bookViews>
  <sheets>
    <sheet name="monthly schedule" sheetId="1" r:id="rId1"/>
    <sheet name="total by &quot;fence&quot;" sheetId="3" r:id="rId2"/>
    <sheet name="delta analysis" sheetId="4" r:id="rId3"/>
  </sheets>
  <definedNames/>
  <calcPr calcId="145621"/>
</workbook>
</file>

<file path=xl/comments3.xml><?xml version="1.0" encoding="utf-8"?>
<comments xmlns="http://schemas.openxmlformats.org/spreadsheetml/2006/main">
  <authors>
    <author>Mathew Poelker</author>
  </authors>
  <commentList>
    <comment ref="G15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penetrations in ceiling
</t>
        </r>
      </text>
    </comment>
    <comment ref="I15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concrete demo plus something for 15.4k from Shoreline Industries
</t>
        </r>
      </text>
    </comment>
    <comment ref="I17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cryo controls
</t>
        </r>
      </text>
    </comment>
    <comment ref="K17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there's some double counting for controls spent FY15, and it also includes some transfer line for HDIce, still somewhat ill defined
(there was some pipe found on site)</t>
        </r>
      </text>
    </comment>
    <comment ref="I2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network switch, assorted other
</t>
        </r>
      </text>
    </comment>
    <comment ref="I2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klystron PS and waveguide things
</t>
        </r>
      </text>
    </comment>
    <comment ref="K2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waveguides and klystron control 
</t>
        </r>
      </text>
    </comment>
    <comment ref="R2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sum of ll and high powr rf
</t>
        </r>
      </text>
    </comment>
    <comment ref="I25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water skid, plus parts for LLRF controls
</t>
        </r>
      </text>
    </comment>
    <comment ref="I29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low because I probably included ODH procuments withing PSS category below
</t>
        </r>
      </text>
    </comment>
    <comment ref="J29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all SSG stuff
</t>
        </r>
      </text>
    </comment>
    <comment ref="P29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includes all SSG work, PSS, MPS and ODH
</t>
        </r>
      </text>
    </comment>
    <comment ref="J3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captured in SSG:ODH
</t>
        </r>
      </text>
    </comment>
    <comment ref="I3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Forrest Ellingsworth
</t>
        </r>
      </text>
    </comment>
    <comment ref="I37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bpms stuff
</t>
        </r>
      </text>
    </comment>
    <comment ref="G4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big items from CIS, see below for detail
</t>
        </r>
      </text>
    </comment>
    <comment ref="I4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magnets, insulators, HV power supply, cables, girders
</t>
        </r>
      </text>
    </comment>
    <comment ref="R41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now includes magnets, which I pulled out previously
</t>
        </r>
      </text>
    </comment>
    <comment ref="I4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monuments, although I can't find PR in tally. 2k is my guess
</t>
        </r>
      </text>
    </comment>
    <comment ref="P45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Hari spelled out HDIce as an "item"</t>
        </r>
      </text>
    </comment>
  </commentList>
</comments>
</file>

<file path=xl/sharedStrings.xml><?xml version="1.0" encoding="utf-8"?>
<sst xmlns="http://schemas.openxmlformats.org/spreadsheetml/2006/main" count="869" uniqueCount="453">
  <si>
    <t>October</t>
  </si>
  <si>
    <t>November</t>
  </si>
  <si>
    <t>December</t>
  </si>
  <si>
    <t>Procurement</t>
  </si>
  <si>
    <t>Cryo - Controls</t>
  </si>
  <si>
    <t>January</t>
  </si>
  <si>
    <t>Cryo - Design and Plumbing</t>
  </si>
  <si>
    <t>Installation Group</t>
  </si>
  <si>
    <t>Ops Network and Controls</t>
  </si>
  <si>
    <t>Ops Software</t>
  </si>
  <si>
    <t>February</t>
  </si>
  <si>
    <t>High Power RF</t>
  </si>
  <si>
    <t>Low Level RF</t>
  </si>
  <si>
    <t>Procurement: 3k$</t>
  </si>
  <si>
    <t>Installation Group tasks:</t>
  </si>
  <si>
    <t xml:space="preserve">November: </t>
  </si>
  <si>
    <t>December:</t>
  </si>
  <si>
    <t>January:</t>
  </si>
  <si>
    <t>Finish railings above cave</t>
  </si>
  <si>
    <t>Ricky Taylor, Bern Johnson, Neil Wilson</t>
  </si>
  <si>
    <t>Ops Network and Controls:</t>
  </si>
  <si>
    <t>Just Cave1, top of Cave1 and control room</t>
  </si>
  <si>
    <t>Procurement: 32.5k$</t>
  </si>
  <si>
    <t>(5) VME IOCs @ 3500/ea -      $17,500</t>
  </si>
  <si>
    <t>(1) Network Switch Line Cards $15,000</t>
  </si>
  <si>
    <t xml:space="preserve">35k$ procurement </t>
  </si>
  <si>
    <t>Master oscillator</t>
  </si>
  <si>
    <t>Two LL rf control boards</t>
  </si>
  <si>
    <t>klystrons installed in racks</t>
  </si>
  <si>
    <t>controls hardware</t>
  </si>
  <si>
    <t>Procurement: 109k$</t>
  </si>
  <si>
    <t>109k$ includes 20% extra for unanticipated Jlab overhead</t>
  </si>
  <si>
    <t>SSG: ODH</t>
  </si>
  <si>
    <t>SSG: PSS</t>
  </si>
  <si>
    <t>Neil to help with installation</t>
  </si>
  <si>
    <t>Procurement: 35k$</t>
  </si>
  <si>
    <t>Procurement: 5 k</t>
  </si>
  <si>
    <t>Procurement: 2k</t>
  </si>
  <si>
    <t>(we will borrow an MO from somewhere)</t>
  </si>
  <si>
    <t>Procurement: 18k$ for controls</t>
  </si>
  <si>
    <t>Labor EE: 2PW</t>
  </si>
  <si>
    <t>Labor ET: 2PW</t>
  </si>
  <si>
    <t>Procurement: 0k$</t>
  </si>
  <si>
    <t>Labor ET: 4PW</t>
  </si>
  <si>
    <t>Labor EE: 0.5PW</t>
  </si>
  <si>
    <t>Labor ET: 1PW</t>
  </si>
  <si>
    <t>Procurement: 20k$</t>
  </si>
  <si>
    <t>Labor ME: 3 PW</t>
  </si>
  <si>
    <t>Labor MD: 5 PW</t>
  </si>
  <si>
    <t>Labor MT: 16 PW</t>
  </si>
  <si>
    <t>After this, there will be additional work for HDIce, which we are still pondering the path forward</t>
  </si>
  <si>
    <t>i.e., there are different ways we can cool the HDIce target: buying Lhe, creating our own fill station, or attaching directly to CTF</t>
  </si>
  <si>
    <t>Labor ME: 2 PW</t>
  </si>
  <si>
    <t>Labor MD: 3 PW</t>
  </si>
  <si>
    <t>Procurement: 10k$</t>
  </si>
  <si>
    <t>Labor ME: 1 PW</t>
  </si>
  <si>
    <t>Labor MD: 1 PW</t>
  </si>
  <si>
    <t>Labor MD: 0 PW</t>
  </si>
  <si>
    <t>Labor ME: 0 PW</t>
  </si>
  <si>
    <t>Henry said he can't get to PSS till January</t>
  </si>
  <si>
    <t>Labor ET: 4 PW</t>
  </si>
  <si>
    <t>ALL Procurements Direct Dollars</t>
  </si>
  <si>
    <t>Cave2 electricity will cost more later</t>
  </si>
  <si>
    <t xml:space="preserve">Just electricity, nothing else </t>
  </si>
  <si>
    <t>straight waveguide: TBD</t>
  </si>
  <si>
    <t>sweeps/miters; TBD </t>
  </si>
  <si>
    <t>gaskets, hangers, hardware</t>
  </si>
  <si>
    <t>HPA controller: $5k</t>
  </si>
  <si>
    <t>flex: 4 x 1.5k ea = 6k</t>
  </si>
  <si>
    <t>directional couplers: 2 x 1.5k = 3k</t>
  </si>
  <si>
    <t>Procurement: 5k$ HPA controller</t>
  </si>
  <si>
    <t>Labor EE: 2 PW</t>
  </si>
  <si>
    <t>Procurement: 15k$ waveguides</t>
  </si>
  <si>
    <t>Procurement: 2k$ (tube PR)</t>
  </si>
  <si>
    <t>Labor: 0 PW</t>
  </si>
  <si>
    <t>2k$ procurement total, the PR in queue waiting to be signed</t>
  </si>
  <si>
    <t>ODH 14 PW</t>
  </si>
  <si>
    <t>PSS 68 PW, original estimate</t>
  </si>
  <si>
    <t>waveguides (also requires MD support to layout)</t>
  </si>
  <si>
    <t>Machine shop: 5k$</t>
  </si>
  <si>
    <t>Labor: 5 PW (Brad Cumbia)</t>
  </si>
  <si>
    <t xml:space="preserve">Procurement:  23k$ </t>
  </si>
  <si>
    <t>23k$ in November is for communications (18k$) and stuff we forgot</t>
  </si>
  <si>
    <t>Facilities: electric Cave1</t>
  </si>
  <si>
    <t>Facilities: network</t>
  </si>
  <si>
    <t>Facilities: structural</t>
  </si>
  <si>
    <t>Facilities: electric Cave2</t>
  </si>
  <si>
    <t>Facilities: Fire</t>
  </si>
  <si>
    <t>Cryo - HDIce</t>
  </si>
  <si>
    <t>March</t>
  </si>
  <si>
    <t>April</t>
  </si>
  <si>
    <t>May</t>
  </si>
  <si>
    <t>Labor</t>
  </si>
  <si>
    <t>Procurement: 94k$</t>
  </si>
  <si>
    <t>Procurement: 50k$</t>
  </si>
  <si>
    <t>Facilities: Paint, Mech, Gate</t>
  </si>
  <si>
    <t>Labor:</t>
  </si>
  <si>
    <t>Procurement:  19k$</t>
  </si>
  <si>
    <t>Procurement: 13k$</t>
  </si>
  <si>
    <t>waveguides, girders, cable trays</t>
  </si>
  <si>
    <t xml:space="preserve">LCW, compressed air, </t>
  </si>
  <si>
    <t>Design: finish keV</t>
  </si>
  <si>
    <t>Design: MeV beamline</t>
  </si>
  <si>
    <t>June</t>
  </si>
  <si>
    <t>July</t>
  </si>
  <si>
    <t>August</t>
  </si>
  <si>
    <t>DC Power</t>
  </si>
  <si>
    <t>Procurements</t>
  </si>
  <si>
    <t>Gun Group: gun at GTS</t>
  </si>
  <si>
    <t>build keV beamline</t>
  </si>
  <si>
    <t>build MeV beamline</t>
  </si>
  <si>
    <t>Magnet measurement</t>
  </si>
  <si>
    <t>Buddy has ordered everything he needs for controls….</t>
  </si>
  <si>
    <t>no more procurements necessary</t>
  </si>
  <si>
    <t xml:space="preserve">Can SRF tech staff help with labor?   </t>
  </si>
  <si>
    <t>EHS&amp;Q</t>
  </si>
  <si>
    <t>Safety related</t>
  </si>
  <si>
    <t>ODH assessment</t>
  </si>
  <si>
    <t xml:space="preserve">NEPA catagorial exclusion </t>
  </si>
  <si>
    <t>SSG conduit for ODH and PSS, cable trays</t>
  </si>
  <si>
    <t>attach rad shielding plates above and below penetrations</t>
  </si>
  <si>
    <t>Labor:  EE  2 PW</t>
  </si>
  <si>
    <t>Labor: EE 0.5 PW</t>
  </si>
  <si>
    <t>Labor:  ET  3 PW</t>
  </si>
  <si>
    <t>Labor: ED</t>
  </si>
  <si>
    <t>Labor:  ED</t>
  </si>
  <si>
    <t>Labor:  ED 1PW</t>
  </si>
  <si>
    <t>Note: Install group performed Skilled Trade work</t>
  </si>
  <si>
    <t>Labor: 5 PW (Adam Carpenter)</t>
  </si>
  <si>
    <t>Labor CSci: 5 PW (Lahti)</t>
  </si>
  <si>
    <t>Labor CSci: 5 PW (Higgins)</t>
  </si>
  <si>
    <t>Labor CSci: 5 PW (Kissee)</t>
  </si>
  <si>
    <t>Labor: ET</t>
  </si>
  <si>
    <t>Labor:  ED  3PW</t>
  </si>
  <si>
    <t>Labor:  ED  0 PW</t>
  </si>
  <si>
    <t>Labor:  ET  10PW</t>
  </si>
  <si>
    <t>Labor:  EE  5 PW</t>
  </si>
  <si>
    <t>Procurement: 15k$</t>
  </si>
  <si>
    <t>Survey and Alignment</t>
  </si>
  <si>
    <t>Network</t>
  </si>
  <si>
    <t>keV beamline</t>
  </si>
  <si>
    <t>MeV beamline</t>
  </si>
  <si>
    <t>SRF</t>
  </si>
  <si>
    <t>ME3:</t>
  </si>
  <si>
    <t>MT3:</t>
  </si>
  <si>
    <t>MT3: 1.5 PW</t>
  </si>
  <si>
    <t>ME3: 2.8 PW</t>
  </si>
  <si>
    <t xml:space="preserve">ME3: </t>
  </si>
  <si>
    <t>ME3: 1.6 PW</t>
  </si>
  <si>
    <t>MT3: 0.7 PW</t>
  </si>
  <si>
    <t>ME3: 7.2 PW</t>
  </si>
  <si>
    <t>MT3: 3.6 PW</t>
  </si>
  <si>
    <t>ME3: 3.2 PW</t>
  </si>
  <si>
    <t>MT3: 1.6 PW</t>
  </si>
  <si>
    <t>they can distribute the weeks across months as warranted….</t>
  </si>
  <si>
    <t>Procurements: 60k$ trim cards</t>
  </si>
  <si>
    <t>Labor: EE</t>
  </si>
  <si>
    <t>Labor: ED  1PW</t>
  </si>
  <si>
    <t>Labor: EE  1.5 PW</t>
  </si>
  <si>
    <t>Labor: ET  3 PW (Simon Wood)</t>
  </si>
  <si>
    <t>Labor: EE  1.5 PW (Coleman)</t>
  </si>
  <si>
    <t>Labor: ET  3PW (Simon Wood)</t>
  </si>
  <si>
    <t xml:space="preserve">Procurements:  10k$ cable etc., </t>
  </si>
  <si>
    <t xml:space="preserve">Procurements: 10k$ cable etc., </t>
  </si>
  <si>
    <t>Labor: 4 PW (Shaun Gregory)</t>
  </si>
  <si>
    <t>Labor: 1 PW (Danny Machie)</t>
  </si>
  <si>
    <t>Labor: 1PW (Danny Machie)</t>
  </si>
  <si>
    <t>Labor: 2 PW (Joe Meyers)</t>
  </si>
  <si>
    <t>Labor: 2 PW (T. Hiatt)</t>
  </si>
  <si>
    <t>SRF Institute</t>
  </si>
  <si>
    <t>Procurement: 10k$ vent pipe</t>
  </si>
  <si>
    <t xml:space="preserve">Procurement: </t>
  </si>
  <si>
    <t>Labor: 2PW (J. Fischer)</t>
  </si>
  <si>
    <t>Labor: 2PW (M. Drury)</t>
  </si>
  <si>
    <t>Procurement: $60k total</t>
  </si>
  <si>
    <t>I&amp;C: BPMs, current monitors</t>
  </si>
  <si>
    <t>I&amp;C: timing system</t>
  </si>
  <si>
    <t>I&amp;C: vacuum</t>
  </si>
  <si>
    <t>I&amp;C: valves, viewers</t>
  </si>
  <si>
    <t>I&amp;C:timing system</t>
  </si>
  <si>
    <t>Procurement: $100k total</t>
  </si>
  <si>
    <t>Labor: EE  3 PW</t>
  </si>
  <si>
    <t>Labor: ET  4PW</t>
  </si>
  <si>
    <t>Labor: ET  4 PW</t>
  </si>
  <si>
    <t>Labor: AC1  2 PW</t>
  </si>
  <si>
    <t>Labor: EE  4 PW</t>
  </si>
  <si>
    <t>Procurement: 160k$ total</t>
  </si>
  <si>
    <t>Procurement: 60k$ total</t>
  </si>
  <si>
    <t>Procurement:</t>
  </si>
  <si>
    <t>Cryo</t>
  </si>
  <si>
    <t>procurements</t>
  </si>
  <si>
    <t>Facilities</t>
  </si>
  <si>
    <t>Ops: network and software</t>
  </si>
  <si>
    <t>Mech Design</t>
  </si>
  <si>
    <t>I&amp;C</t>
  </si>
  <si>
    <t>Gun Group</t>
  </si>
  <si>
    <t>Magnet Measurement</t>
  </si>
  <si>
    <t>per Fence</t>
  </si>
  <si>
    <t>UITF</t>
  </si>
  <si>
    <t>Facilites</t>
  </si>
  <si>
    <t>Pol Target Beamline</t>
  </si>
  <si>
    <t>cryo</t>
  </si>
  <si>
    <t>odh</t>
  </si>
  <si>
    <t>mech design</t>
  </si>
  <si>
    <t>DC power</t>
  </si>
  <si>
    <t>mag meas</t>
  </si>
  <si>
    <t>gun group</t>
  </si>
  <si>
    <t>survey</t>
  </si>
  <si>
    <t>0.77 FTE</t>
  </si>
  <si>
    <t>3.4 FTE</t>
  </si>
  <si>
    <t>install</t>
  </si>
  <si>
    <t>ops software</t>
  </si>
  <si>
    <t>low level rf</t>
  </si>
  <si>
    <t>high power rf</t>
  </si>
  <si>
    <t>pss</t>
  </si>
  <si>
    <t>dc power</t>
  </si>
  <si>
    <t>srf</t>
  </si>
  <si>
    <t>14 weeks total</t>
  </si>
  <si>
    <t>97 weeks total</t>
  </si>
  <si>
    <t>81 weeks total</t>
  </si>
  <si>
    <t>boards</t>
  </si>
  <si>
    <t>Labor EE: 2 PW (Hovater)</t>
  </si>
  <si>
    <t>Labor ET: 4 PW (Wisman)</t>
  </si>
  <si>
    <t>13.2 FTEs</t>
  </si>
  <si>
    <t>5.7 FTE</t>
  </si>
  <si>
    <t>Labor ET: 2 PW (Breisel)</t>
  </si>
  <si>
    <t>this color = facilities</t>
  </si>
  <si>
    <t>this color = cryoinfrastructure</t>
  </si>
  <si>
    <t>ITFCRY</t>
  </si>
  <si>
    <t>this color = polarized target beamline</t>
  </si>
  <si>
    <t>ITFPTB</t>
  </si>
  <si>
    <t>this color is UITFBL</t>
  </si>
  <si>
    <t xml:space="preserve">Labor FME:  2 PW </t>
  </si>
  <si>
    <t>(14.175k)</t>
  </si>
  <si>
    <t>(18.063k)</t>
  </si>
  <si>
    <t>(20.272K)</t>
  </si>
  <si>
    <t>(22.32K)</t>
  </si>
  <si>
    <t>(99.52 + 50.48 = 150K)</t>
  </si>
  <si>
    <t>TOTAL Labor = $224.83k</t>
  </si>
  <si>
    <t>(20.272k)</t>
  </si>
  <si>
    <t>(22.32k)</t>
  </si>
  <si>
    <t>(79.616 + 40.384 = 120k)</t>
  </si>
  <si>
    <t>TOTAL Labor = $162.592k</t>
  </si>
  <si>
    <t>TOTAL Labor: $145.769k</t>
  </si>
  <si>
    <t>(31.29k)</t>
  </si>
  <si>
    <t>(19.87k)</t>
  </si>
  <si>
    <t>Labor ED: 2 PW</t>
  </si>
  <si>
    <t>(4.19k)</t>
  </si>
  <si>
    <t>TOTAL Labor:  $55.35k</t>
  </si>
  <si>
    <t>(63.584k)</t>
  </si>
  <si>
    <t>(38.768k)</t>
  </si>
  <si>
    <t>TOTAL Labor = $102.352k</t>
  </si>
  <si>
    <t>TOTAL Labor = $17.65k</t>
  </si>
  <si>
    <t>(8.4725k)</t>
  </si>
  <si>
    <t>(12.528k)</t>
  </si>
  <si>
    <t>(12.026k)</t>
  </si>
  <si>
    <t>(14.129k)</t>
  </si>
  <si>
    <t>(30.068k)</t>
  </si>
  <si>
    <t>(51.779k)</t>
  </si>
  <si>
    <t>(37.767k)</t>
  </si>
  <si>
    <t>(2.252k)</t>
  </si>
  <si>
    <t>TOTAL Labor = $23.2525k</t>
  </si>
  <si>
    <t>(67.78k)</t>
  </si>
  <si>
    <t>(6.756k)</t>
  </si>
  <si>
    <t>(83.52k)</t>
  </si>
  <si>
    <t>TOTAL Labor = $241.576k</t>
  </si>
  <si>
    <t>Labor AC2: 0.6PW</t>
  </si>
  <si>
    <t>Labor TD3: 2.4 PW</t>
  </si>
  <si>
    <t>(51.008k)</t>
  </si>
  <si>
    <t>(15.176k)</t>
  </si>
  <si>
    <t>(25.952k)</t>
  </si>
  <si>
    <t>(10.899k)</t>
  </si>
  <si>
    <t>TOTAL Labor = $103.035k</t>
  </si>
  <si>
    <t>$317k</t>
  </si>
  <si>
    <t>34 PW</t>
  </si>
  <si>
    <t>$103.035k</t>
  </si>
  <si>
    <t>TOTAL cost Procurement + Labor</t>
  </si>
  <si>
    <t>$420.035k</t>
  </si>
  <si>
    <t>Labor (PW)</t>
  </si>
  <si>
    <t>Labor ($)</t>
  </si>
  <si>
    <t>$224.83k</t>
  </si>
  <si>
    <t>$55.35k</t>
  </si>
  <si>
    <t>$17.65k</t>
  </si>
  <si>
    <t>$23.2525k</t>
  </si>
  <si>
    <t>$241.576k</t>
  </si>
  <si>
    <t>TOTAL</t>
  </si>
  <si>
    <t>(17.488k)</t>
  </si>
  <si>
    <t>(14.452k)</t>
  </si>
  <si>
    <t>(34.976k)</t>
  </si>
  <si>
    <t>(28.904k)</t>
  </si>
  <si>
    <t>Total Labor = $63.88k</t>
  </si>
  <si>
    <t>$31.94k</t>
  </si>
  <si>
    <t>$63.88k</t>
  </si>
  <si>
    <t>$145.769k</t>
  </si>
  <si>
    <t>2.431/PW</t>
  </si>
  <si>
    <t>2/PW</t>
  </si>
  <si>
    <t>(33.6k)</t>
  </si>
  <si>
    <t>TOTAL Labor = $43.81k)</t>
  </si>
  <si>
    <t>(10.21k)</t>
  </si>
  <si>
    <t>$43.81k</t>
  </si>
  <si>
    <t>TOTAL = $31.94k</t>
  </si>
  <si>
    <t>(12.576k)</t>
  </si>
  <si>
    <t>(31.984k)</t>
  </si>
  <si>
    <t>(17.248k)</t>
  </si>
  <si>
    <t>Total Labor: $61.808k</t>
  </si>
  <si>
    <t>(23.988K)</t>
  </si>
  <si>
    <t>(9.432K)</t>
  </si>
  <si>
    <t>(12.936K)</t>
  </si>
  <si>
    <t>Total Labor = $46.356k</t>
  </si>
  <si>
    <t>$61.808k</t>
  </si>
  <si>
    <t>$46.356k</t>
  </si>
  <si>
    <t>(9.951k)</t>
  </si>
  <si>
    <t>(2.320k)</t>
  </si>
  <si>
    <t>(17.397k)</t>
  </si>
  <si>
    <t>Total Labor = $29.668k</t>
  </si>
  <si>
    <t>Total Labor = $17.397k</t>
  </si>
  <si>
    <t>$29.668k</t>
  </si>
  <si>
    <t>$17.397k</t>
  </si>
  <si>
    <t>(10.094k)</t>
  </si>
  <si>
    <t>(2.991k)</t>
  </si>
  <si>
    <t>Total Labor = $13.085k</t>
  </si>
  <si>
    <t>Total Labor = 25.956 + 7.1784k</t>
  </si>
  <si>
    <t>$33.1344k</t>
  </si>
  <si>
    <t>$46.2194k</t>
  </si>
  <si>
    <t>Total Labor = 5.768 + 1.3958</t>
  </si>
  <si>
    <t>$7.1638k</t>
  </si>
  <si>
    <t>Total Labor = 11.536 + 3.1904</t>
  </si>
  <si>
    <t>$14.7264k</t>
  </si>
  <si>
    <t>3.495k/WK</t>
  </si>
  <si>
    <t>Total Labor = $27.96k</t>
  </si>
  <si>
    <t>$27.96k</t>
  </si>
  <si>
    <t>Total Labor = $41.94k</t>
  </si>
  <si>
    <t>$41.94k</t>
  </si>
  <si>
    <t>$162.592k</t>
  </si>
  <si>
    <t>$403.5578k</t>
  </si>
  <si>
    <t>$643.5578k</t>
  </si>
  <si>
    <t>what goes into UITFBL</t>
  </si>
  <si>
    <t>who to build the HP klystron rack and controls?  Chad?</t>
  </si>
  <si>
    <t>Matt's estimate = Chris' estimate</t>
  </si>
  <si>
    <t>Hari's estimate</t>
  </si>
  <si>
    <t>procurement</t>
  </si>
  <si>
    <t>My/our first estimate did not include controls or "heat exchanger"</t>
  </si>
  <si>
    <t>We still have not downselected the means to cool HDIce, these estimates include recovery line</t>
  </si>
  <si>
    <t>Matt's FY16 estimate</t>
  </si>
  <si>
    <t xml:space="preserve">Spent FY15 total 809k$ </t>
  </si>
  <si>
    <t>Spent FY14 total 350k$</t>
  </si>
  <si>
    <t>Spent FY15</t>
  </si>
  <si>
    <t>Matt's previous estimate for FY15 and 16</t>
  </si>
  <si>
    <t>remember to add FY14 for a TOTAL cost (350k$ was spent in FY14 total)</t>
  </si>
  <si>
    <t>Total cost</t>
  </si>
  <si>
    <t>Spent FY14</t>
  </si>
  <si>
    <t>($326.7k)</t>
  </si>
  <si>
    <t>Totals FY14+15 actuals + FY16 estimate</t>
  </si>
  <si>
    <t>HV insulators</t>
  </si>
  <si>
    <t>HV cables</t>
  </si>
  <si>
    <t>SF6 tank</t>
  </si>
  <si>
    <t>cryo controls</t>
  </si>
  <si>
    <t>klystron PS</t>
  </si>
  <si>
    <t>Mech designer contractor</t>
  </si>
  <si>
    <t>steering magnets</t>
  </si>
  <si>
    <t>quad magnets</t>
  </si>
  <si>
    <t>FY15 procurements</t>
  </si>
  <si>
    <t>subtotal</t>
  </si>
  <si>
    <t>FY14 procurements</t>
  </si>
  <si>
    <t>HV insulator</t>
  </si>
  <si>
    <t>HV power supply</t>
  </si>
  <si>
    <t>NEG and ion pumps</t>
  </si>
  <si>
    <t>and Y chamber</t>
  </si>
  <si>
    <t>from FY14</t>
  </si>
  <si>
    <t>I can itemize this….</t>
  </si>
  <si>
    <t>I can itemize this…</t>
  </si>
  <si>
    <t>Numbers directly from service providers</t>
  </si>
  <si>
    <t>FY16 budget request</t>
  </si>
  <si>
    <t>TOTALs (not by fence)</t>
  </si>
  <si>
    <t>gun HV chamber</t>
  </si>
  <si>
    <t>machine shop</t>
  </si>
  <si>
    <t>solid works</t>
  </si>
  <si>
    <t>photocathode prep</t>
  </si>
  <si>
    <t xml:space="preserve">assorted </t>
  </si>
  <si>
    <t>credit card</t>
  </si>
  <si>
    <t>bpm parts</t>
  </si>
  <si>
    <t>LLRF boards</t>
  </si>
  <si>
    <t>installation group</t>
  </si>
  <si>
    <t>SSG ODH</t>
  </si>
  <si>
    <t>waveguide stuff</t>
  </si>
  <si>
    <t>girders</t>
  </si>
  <si>
    <t>water skid</t>
  </si>
  <si>
    <t>SSG PSS</t>
  </si>
  <si>
    <t>($160.3k)</t>
  </si>
  <si>
    <t>($1565.9k)</t>
  </si>
  <si>
    <t>ceiling penetrations</t>
  </si>
  <si>
    <t xml:space="preserve">leaving 40.4k </t>
  </si>
  <si>
    <t>from "monthly schedule"</t>
  </si>
  <si>
    <t>tab#1</t>
  </si>
  <si>
    <t xml:space="preserve">Facilities - concrete </t>
  </si>
  <si>
    <t xml:space="preserve">Facilities - </t>
  </si>
  <si>
    <t>TDK stuff (rf)</t>
  </si>
  <si>
    <t xml:space="preserve"> </t>
  </si>
  <si>
    <t>network and video</t>
  </si>
  <si>
    <t xml:space="preserve">leaving 27.9k assorted small things </t>
  </si>
  <si>
    <t>(+69.6)</t>
  </si>
  <si>
    <t>(+105.5)</t>
  </si>
  <si>
    <t>(+32.2)</t>
  </si>
  <si>
    <t>(+56.9)</t>
  </si>
  <si>
    <t>(+7)</t>
  </si>
  <si>
    <t>(+42)</t>
  </si>
  <si>
    <t>(-40)</t>
  </si>
  <si>
    <t>(+15.9)</t>
  </si>
  <si>
    <t>(+49.2)</t>
  </si>
  <si>
    <t>(+80)</t>
  </si>
  <si>
    <t>(+266)</t>
  </si>
  <si>
    <t>(+2)</t>
  </si>
  <si>
    <t>(-21.2)</t>
  </si>
  <si>
    <t>(+224.1)</t>
  </si>
  <si>
    <t>(+67.6)</t>
  </si>
  <si>
    <t>(+8.1)</t>
  </si>
  <si>
    <t>(+20.5)</t>
  </si>
  <si>
    <t>(+29)</t>
  </si>
  <si>
    <t>(+21.7)</t>
  </si>
  <si>
    <t>(+40.9)</t>
  </si>
  <si>
    <t>(-11.2)</t>
  </si>
  <si>
    <t>(+55.2)</t>
  </si>
  <si>
    <t>(+68)</t>
  </si>
  <si>
    <t>(+22.4)</t>
  </si>
  <si>
    <t>(+38.6)</t>
  </si>
  <si>
    <t>(+24.1)</t>
  </si>
  <si>
    <t>(-21.8)</t>
  </si>
  <si>
    <t>(+10.5)</t>
  </si>
  <si>
    <t>HDIce</t>
  </si>
  <si>
    <t>(+55)</t>
  </si>
  <si>
    <t>(+47.2)</t>
  </si>
  <si>
    <t>(-1.1)</t>
  </si>
  <si>
    <t>(-78.5)</t>
  </si>
  <si>
    <t>(+10)</t>
  </si>
  <si>
    <t>(+2.9)</t>
  </si>
  <si>
    <t>(-44.3)</t>
  </si>
  <si>
    <t>(-64.5)</t>
  </si>
  <si>
    <t>(+162.2)</t>
  </si>
  <si>
    <t>(+15.6)</t>
  </si>
  <si>
    <t>(+126.6)</t>
  </si>
  <si>
    <t>(+35.5)</t>
  </si>
  <si>
    <t>(+3.8)</t>
  </si>
  <si>
    <t>(-107)</t>
  </si>
  <si>
    <t>(+0.8)</t>
  </si>
  <si>
    <t>(+2.5)</t>
  </si>
  <si>
    <t>(+5.2)</t>
  </si>
  <si>
    <t>(+7.5)</t>
  </si>
  <si>
    <t>(-46.2)</t>
  </si>
  <si>
    <t>(+12.5)</t>
  </si>
  <si>
    <t>(-13.8)</t>
  </si>
  <si>
    <t>(+1.8)</t>
  </si>
  <si>
    <t>overbudget</t>
  </si>
  <si>
    <t>underbudget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</si>
</sst>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20"/>
    <xf numFmtId="0" fontId="0" fillId="3" borderId="0" xfId="21"/>
    <xf numFmtId="0" fontId="0" fillId="4" borderId="0" xfId="22"/>
    <xf numFmtId="0" fontId="0" fillId="6" borderId="0" xfId="24"/>
    <xf numFmtId="0" fontId="0" fillId="5" borderId="0" xfId="23"/>
    <xf numFmtId="0" fontId="0" fillId="3" borderId="0" xfId="21" applyFont="1"/>
    <xf numFmtId="0" fontId="0" fillId="6" borderId="0" xfId="24" applyFont="1"/>
    <xf numFmtId="0" fontId="0" fillId="4" borderId="0" xfId="22" applyFont="1"/>
    <xf numFmtId="0" fontId="0" fillId="2" borderId="0" xfId="20" applyFont="1"/>
    <xf numFmtId="0" fontId="0" fillId="5" borderId="0" xfId="23" applyFont="1"/>
    <xf numFmtId="0" fontId="0" fillId="5" borderId="0" xfId="23" applyAlignment="1">
      <alignment horizontal="left"/>
    </xf>
    <xf numFmtId="0" fontId="0" fillId="5" borderId="0" xfId="23" applyFont="1" applyAlignment="1">
      <alignment horizontal="left"/>
    </xf>
    <xf numFmtId="0" fontId="0" fillId="5" borderId="0" xfId="23" applyFont="1" applyAlignment="1">
      <alignment horizontal="right"/>
    </xf>
    <xf numFmtId="0" fontId="0" fillId="3" borderId="0" xfId="21" applyAlignment="1">
      <alignment horizontal="right"/>
    </xf>
    <xf numFmtId="0" fontId="0" fillId="3" borderId="0" xfId="21" applyFont="1" applyAlignment="1">
      <alignment horizontal="right"/>
    </xf>
    <xf numFmtId="0" fontId="0" fillId="4" borderId="0" xfId="22" applyAlignment="1">
      <alignment horizontal="right"/>
    </xf>
    <xf numFmtId="0" fontId="0" fillId="6" borderId="0" xfId="24" applyAlignment="1">
      <alignment horizontal="right"/>
    </xf>
    <xf numFmtId="0" fontId="0" fillId="6" borderId="0" xfId="24" applyFont="1" applyAlignment="1">
      <alignment horizontal="right"/>
    </xf>
    <xf numFmtId="0" fontId="0" fillId="4" borderId="0" xfId="22" applyFont="1" applyAlignment="1">
      <alignment horizontal="right"/>
    </xf>
    <xf numFmtId="8" fontId="0" fillId="6" borderId="0" xfId="24" applyNumberFormat="1" applyAlignment="1">
      <alignment horizontal="right"/>
    </xf>
    <xf numFmtId="8" fontId="0" fillId="3" borderId="0" xfId="21" applyNumberFormat="1" applyAlignment="1">
      <alignment horizontal="right"/>
    </xf>
    <xf numFmtId="8" fontId="0" fillId="3" borderId="0" xfId="21" applyNumberFormat="1"/>
    <xf numFmtId="8" fontId="0" fillId="6" borderId="0" xfId="24" applyNumberFormat="1"/>
    <xf numFmtId="0" fontId="0" fillId="0" borderId="0" xfId="0" applyAlignment="1">
      <alignment horizontal="right"/>
    </xf>
    <xf numFmtId="8" fontId="0" fillId="4" borderId="0" xfId="22" applyNumberFormat="1" applyFont="1" applyAlignment="1">
      <alignment horizontal="right"/>
    </xf>
    <xf numFmtId="0" fontId="0" fillId="11" borderId="0" xfId="29" applyAlignment="1">
      <alignment horizontal="right"/>
    </xf>
    <xf numFmtId="0" fontId="0" fillId="10" borderId="0" xfId="28" applyAlignment="1">
      <alignment horizontal="right"/>
    </xf>
    <xf numFmtId="0" fontId="0" fillId="9" borderId="0" xfId="27"/>
    <xf numFmtId="0" fontId="0" fillId="8" borderId="0" xfId="26"/>
    <xf numFmtId="0" fontId="0" fillId="13" borderId="0" xfId="31"/>
    <xf numFmtId="0" fontId="0" fillId="7" borderId="0" xfId="25"/>
    <xf numFmtId="0" fontId="0" fillId="7" borderId="0" xfId="25" applyAlignment="1">
      <alignment horizontal="right"/>
    </xf>
    <xf numFmtId="0" fontId="3" fillId="12" borderId="1" xfId="30" applyBorder="1"/>
    <xf numFmtId="0" fontId="3" fillId="12" borderId="0" xfId="30"/>
    <xf numFmtId="0" fontId="0" fillId="0" borderId="0" xfId="0" applyAlignment="1">
      <alignment horizontal="center"/>
    </xf>
    <xf numFmtId="0" fontId="3" fillId="12" borderId="0" xfId="30" applyAlignment="1">
      <alignment horizontal="center"/>
    </xf>
    <xf numFmtId="0" fontId="3" fillId="12" borderId="1" xfId="30" applyBorder="1" applyAlignment="1">
      <alignment horizontal="center"/>
    </xf>
    <xf numFmtId="164" fontId="0" fillId="0" borderId="0" xfId="0" applyNumberFormat="1" applyAlignment="1">
      <alignment horizontal="right"/>
    </xf>
    <xf numFmtId="0" fontId="7" fillId="15" borderId="0" xfId="33"/>
    <xf numFmtId="0" fontId="6" fillId="14" borderId="0" xfId="32"/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3" xfId="21"/>
    <cellStyle name="20% - Accent4" xfId="22"/>
    <cellStyle name="20% - Accent5" xfId="23"/>
    <cellStyle name="20% - Accent6" xfId="24"/>
    <cellStyle name="40% - Accent1" xfId="25"/>
    <cellStyle name="20% - Accent2" xfId="26"/>
    <cellStyle name="40% - Accent2" xfId="27"/>
    <cellStyle name="40% - Accent3" xfId="28"/>
    <cellStyle name="40% - Accent4" xfId="29"/>
    <cellStyle name="Accent5" xfId="30"/>
    <cellStyle name="40% - Accent5" xfId="31"/>
    <cellStyle name="Good" xfId="32"/>
    <cellStyle name="Bad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40</xdr:row>
      <xdr:rowOff>0</xdr:rowOff>
    </xdr:from>
    <xdr:ext cx="304800" cy="304800"/>
    <xdr:sp macro="" textlink="">
      <xdr:nvSpPr>
        <xdr:cNvPr id="1025" name="AutoShape 1" descr="imap://mail%2Ejlab%2Eorg@mail:993/fetch%3EUID%3E/INBOX%3E139428?part=1.2.2&amp;filename=hchbcgjc.png"/>
        <xdr:cNvSpPr>
          <a:spLocks noChangeAspect="1" noChangeArrowheads="1"/>
        </xdr:cNvSpPr>
      </xdr:nvSpPr>
      <xdr:spPr bwMode="auto">
        <a:xfrm>
          <a:off x="25746075" y="762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152400</xdr:colOff>
      <xdr:row>5</xdr:row>
      <xdr:rowOff>190500</xdr:rowOff>
    </xdr:from>
    <xdr:to>
      <xdr:col>10</xdr:col>
      <xdr:colOff>1790700</xdr:colOff>
      <xdr:row>11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02025" y="1143000"/>
          <a:ext cx="1638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95250</xdr:colOff>
      <xdr:row>28</xdr:row>
      <xdr:rowOff>57150</xdr:rowOff>
    </xdr:from>
    <xdr:to>
      <xdr:col>32</xdr:col>
      <xdr:colOff>533400</xdr:colOff>
      <xdr:row>42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60525" y="5391150"/>
          <a:ext cx="6534150" cy="2638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63</xdr:row>
      <xdr:rowOff>161925</xdr:rowOff>
    </xdr:from>
    <xdr:to>
      <xdr:col>12</xdr:col>
      <xdr:colOff>409575</xdr:colOff>
      <xdr:row>66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12163425"/>
          <a:ext cx="961072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1390650</xdr:colOff>
      <xdr:row>71</xdr:row>
      <xdr:rowOff>9525</xdr:rowOff>
    </xdr:from>
    <xdr:to>
      <xdr:col>16</xdr:col>
      <xdr:colOff>352425</xdr:colOff>
      <xdr:row>75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92425" y="13535025"/>
          <a:ext cx="80676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133350</xdr:colOff>
      <xdr:row>108</xdr:row>
      <xdr:rowOff>152400</xdr:rowOff>
    </xdr:from>
    <xdr:to>
      <xdr:col>37</xdr:col>
      <xdr:colOff>361950</xdr:colOff>
      <xdr:row>140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50625" y="20726400"/>
          <a:ext cx="12420600" cy="6000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95250</xdr:colOff>
      <xdr:row>95</xdr:row>
      <xdr:rowOff>133350</xdr:rowOff>
    </xdr:from>
    <xdr:to>
      <xdr:col>30</xdr:col>
      <xdr:colOff>285750</xdr:colOff>
      <xdr:row>113</xdr:row>
      <xdr:rowOff>47625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93325" y="18230850"/>
          <a:ext cx="9334500" cy="3343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352425</xdr:colOff>
      <xdr:row>73</xdr:row>
      <xdr:rowOff>180975</xdr:rowOff>
    </xdr:from>
    <xdr:to>
      <xdr:col>40</xdr:col>
      <xdr:colOff>9525</xdr:colOff>
      <xdr:row>96</xdr:row>
      <xdr:rowOff>66675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69700" y="14087475"/>
          <a:ext cx="13677900" cy="426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1666875</xdr:colOff>
      <xdr:row>14</xdr:row>
      <xdr:rowOff>180975</xdr:rowOff>
    </xdr:from>
    <xdr:to>
      <xdr:col>10</xdr:col>
      <xdr:colOff>1485900</xdr:colOff>
      <xdr:row>20</xdr:row>
      <xdr:rowOff>142875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868650" y="2847975"/>
          <a:ext cx="166687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866775</xdr:colOff>
      <xdr:row>43</xdr:row>
      <xdr:rowOff>133350</xdr:rowOff>
    </xdr:from>
    <xdr:to>
      <xdr:col>12</xdr:col>
      <xdr:colOff>1209675</xdr:colOff>
      <xdr:row>54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0" y="8324850"/>
          <a:ext cx="2190750" cy="2066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285750</xdr:colOff>
      <xdr:row>66</xdr:row>
      <xdr:rowOff>161925</xdr:rowOff>
    </xdr:from>
    <xdr:to>
      <xdr:col>11</xdr:col>
      <xdr:colOff>800100</xdr:colOff>
      <xdr:row>70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487525" y="12734925"/>
          <a:ext cx="42100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533400</xdr:colOff>
      <xdr:row>88</xdr:row>
      <xdr:rowOff>180975</xdr:rowOff>
    </xdr:from>
    <xdr:to>
      <xdr:col>4</xdr:col>
      <xdr:colOff>9525</xdr:colOff>
      <xdr:row>92</xdr:row>
      <xdr:rowOff>66675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16944975"/>
          <a:ext cx="44672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161925</xdr:colOff>
      <xdr:row>118</xdr:row>
      <xdr:rowOff>38100</xdr:rowOff>
    </xdr:from>
    <xdr:to>
      <xdr:col>16</xdr:col>
      <xdr:colOff>266700</xdr:colOff>
      <xdr:row>121</xdr:row>
      <xdr:rowOff>142875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40775" y="22517100"/>
          <a:ext cx="2133600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962025</xdr:colOff>
      <xdr:row>100</xdr:row>
      <xdr:rowOff>95250</xdr:rowOff>
    </xdr:from>
    <xdr:to>
      <xdr:col>3</xdr:col>
      <xdr:colOff>1552575</xdr:colOff>
      <xdr:row>102</xdr:row>
      <xdr:rowOff>123825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81225" y="19145250"/>
          <a:ext cx="255270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238125</xdr:colOff>
      <xdr:row>71</xdr:row>
      <xdr:rowOff>171450</xdr:rowOff>
    </xdr:from>
    <xdr:to>
      <xdr:col>3</xdr:col>
      <xdr:colOff>1657350</xdr:colOff>
      <xdr:row>82</xdr:row>
      <xdr:rowOff>19050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13696950"/>
          <a:ext cx="4600575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38100</xdr:rowOff>
    </xdr:from>
    <xdr:to>
      <xdr:col>12</xdr:col>
      <xdr:colOff>1171575</xdr:colOff>
      <xdr:row>13</xdr:row>
      <xdr:rowOff>9525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945100" y="990600"/>
          <a:ext cx="2971800" cy="1495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39</xdr:row>
      <xdr:rowOff>142875</xdr:rowOff>
    </xdr:from>
    <xdr:to>
      <xdr:col>8</xdr:col>
      <xdr:colOff>38100</xdr:colOff>
      <xdr:row>47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72375"/>
          <a:ext cx="7277100" cy="1390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58</xdr:row>
      <xdr:rowOff>28575</xdr:rowOff>
    </xdr:from>
    <xdr:to>
      <xdr:col>20</xdr:col>
      <xdr:colOff>200025</xdr:colOff>
      <xdr:row>64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1077575"/>
          <a:ext cx="7277100" cy="1390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104775</xdr:colOff>
      <xdr:row>46</xdr:row>
      <xdr:rowOff>76200</xdr:rowOff>
    </xdr:from>
    <xdr:to>
      <xdr:col>14</xdr:col>
      <xdr:colOff>381000</xdr:colOff>
      <xdr:row>48</xdr:row>
      <xdr:rowOff>152400</xdr:rowOff>
    </xdr:to>
    <xdr:sp macro="" textlink="">
      <xdr:nvSpPr>
        <xdr:cNvPr id="3" name="Bent-Up Arrow 2"/>
        <xdr:cNvSpPr/>
      </xdr:nvSpPr>
      <xdr:spPr>
        <a:xfrm rot="5400000">
          <a:off x="12601575" y="8839200"/>
          <a:ext cx="1257300" cy="457200"/>
        </a:xfrm>
        <a:prstGeom prst="bentUpArrow">
          <a:avLst>
            <a:gd name="adj1" fmla="val 25000"/>
            <a:gd name="adj2" fmla="val 23947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933450</xdr:colOff>
      <xdr:row>48</xdr:row>
      <xdr:rowOff>0</xdr:rowOff>
    </xdr:from>
    <xdr:to>
      <xdr:col>16</xdr:col>
      <xdr:colOff>704850</xdr:colOff>
      <xdr:row>50</xdr:row>
      <xdr:rowOff>133350</xdr:rowOff>
    </xdr:to>
    <xdr:sp macro="" textlink="">
      <xdr:nvSpPr>
        <xdr:cNvPr id="4" name="Bent-Up Arrow 3"/>
        <xdr:cNvSpPr/>
      </xdr:nvSpPr>
      <xdr:spPr>
        <a:xfrm rot="5400000">
          <a:off x="12287250" y="9144000"/>
          <a:ext cx="3419475" cy="514350"/>
        </a:xfrm>
        <a:prstGeom prst="bentUpArrow">
          <a:avLst>
            <a:gd name="adj1" fmla="val 25000"/>
            <a:gd name="adj2" fmla="val 23947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933450</xdr:colOff>
      <xdr:row>43</xdr:row>
      <xdr:rowOff>152400</xdr:rowOff>
    </xdr:from>
    <xdr:to>
      <xdr:col>14</xdr:col>
      <xdr:colOff>95250</xdr:colOff>
      <xdr:row>45</xdr:row>
      <xdr:rowOff>57150</xdr:rowOff>
    </xdr:to>
    <xdr:sp macro="" textlink="">
      <xdr:nvSpPr>
        <xdr:cNvPr id="5" name="Oval 4"/>
        <xdr:cNvSpPr/>
      </xdr:nvSpPr>
      <xdr:spPr>
        <a:xfrm>
          <a:off x="11334750" y="8343900"/>
          <a:ext cx="2238375" cy="285750"/>
        </a:xfrm>
        <a:prstGeom prst="ellipse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390525</xdr:colOff>
      <xdr:row>46</xdr:row>
      <xdr:rowOff>104775</xdr:rowOff>
    </xdr:from>
    <xdr:to>
      <xdr:col>17</xdr:col>
      <xdr:colOff>314325</xdr:colOff>
      <xdr:row>48</xdr:row>
      <xdr:rowOff>85725</xdr:rowOff>
    </xdr:to>
    <xdr:sp macro="" textlink="">
      <xdr:nvSpPr>
        <xdr:cNvPr id="6" name="Oval 5"/>
        <xdr:cNvSpPr/>
      </xdr:nvSpPr>
      <xdr:spPr>
        <a:xfrm>
          <a:off x="13868400" y="8867775"/>
          <a:ext cx="2247900" cy="361950"/>
        </a:xfrm>
        <a:prstGeom prst="ellipse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666750</xdr:colOff>
      <xdr:row>48</xdr:row>
      <xdr:rowOff>133350</xdr:rowOff>
    </xdr:from>
    <xdr:to>
      <xdr:col>20</xdr:col>
      <xdr:colOff>171450</xdr:colOff>
      <xdr:row>50</xdr:row>
      <xdr:rowOff>66675</xdr:rowOff>
    </xdr:to>
    <xdr:sp macro="" textlink="">
      <xdr:nvSpPr>
        <xdr:cNvPr id="7" name="Oval 6"/>
        <xdr:cNvSpPr/>
      </xdr:nvSpPr>
      <xdr:spPr>
        <a:xfrm>
          <a:off x="15668625" y="9277350"/>
          <a:ext cx="3009900" cy="314325"/>
        </a:xfrm>
        <a:prstGeom prst="ellipse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144"/>
  <sheetViews>
    <sheetView workbookViewId="0" topLeftCell="A22">
      <selection activeCell="P57" sqref="P57"/>
    </sheetView>
  </sheetViews>
  <sheetFormatPr defaultColWidth="9.140625" defaultRowHeight="15"/>
  <cols>
    <col min="3" max="3" width="29.421875" style="0" customWidth="1"/>
    <col min="4" max="4" width="27.140625" style="0" customWidth="1"/>
    <col min="5" max="5" width="27.57421875" style="0" customWidth="1"/>
    <col min="6" max="6" width="27.421875" style="0" customWidth="1"/>
    <col min="7" max="12" width="27.7109375" style="0" customWidth="1"/>
    <col min="13" max="13" width="23.00390625" style="0" customWidth="1"/>
    <col min="14" max="14" width="12.140625" style="0" customWidth="1"/>
    <col min="26" max="26" width="9.140625" style="0" customWidth="1"/>
  </cols>
  <sheetData>
    <row r="2" ht="15">
      <c r="C2" t="s">
        <v>61</v>
      </c>
    </row>
    <row r="5" spans="3:13" ht="15">
      <c r="C5" s="1" t="s">
        <v>0</v>
      </c>
      <c r="D5" s="1" t="s">
        <v>1</v>
      </c>
      <c r="E5" s="1" t="s">
        <v>2</v>
      </c>
      <c r="F5" s="1" t="s">
        <v>5</v>
      </c>
      <c r="G5" s="1" t="s">
        <v>10</v>
      </c>
      <c r="H5" s="1" t="s">
        <v>89</v>
      </c>
      <c r="I5" s="1" t="s">
        <v>90</v>
      </c>
      <c r="J5" s="1" t="s">
        <v>91</v>
      </c>
      <c r="K5" s="1" t="s">
        <v>103</v>
      </c>
      <c r="L5" s="1" t="s">
        <v>104</v>
      </c>
      <c r="M5" s="1" t="s">
        <v>105</v>
      </c>
    </row>
    <row r="7" spans="1:19" ht="15">
      <c r="A7" s="3"/>
      <c r="B7" s="3"/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95</v>
      </c>
      <c r="I7" s="3"/>
      <c r="J7" s="11" t="s">
        <v>268</v>
      </c>
      <c r="K7" s="3"/>
      <c r="N7" t="s">
        <v>63</v>
      </c>
      <c r="S7" t="s">
        <v>31</v>
      </c>
    </row>
    <row r="8" spans="1:19" ht="15">
      <c r="A8" s="3"/>
      <c r="B8" s="3"/>
      <c r="C8" s="3" t="s">
        <v>30</v>
      </c>
      <c r="D8" s="3" t="s">
        <v>81</v>
      </c>
      <c r="E8" s="3" t="s">
        <v>93</v>
      </c>
      <c r="F8" s="3" t="s">
        <v>94</v>
      </c>
      <c r="G8" s="3" t="s">
        <v>54</v>
      </c>
      <c r="H8" s="3" t="s">
        <v>97</v>
      </c>
      <c r="I8" s="3"/>
      <c r="J8" s="11" t="s">
        <v>269</v>
      </c>
      <c r="K8" s="3"/>
      <c r="N8" t="s">
        <v>21</v>
      </c>
      <c r="S8" t="s">
        <v>82</v>
      </c>
    </row>
    <row r="9" spans="1:14" ht="15">
      <c r="A9" s="3"/>
      <c r="B9" s="3"/>
      <c r="C9" s="11" t="s">
        <v>232</v>
      </c>
      <c r="D9" s="11" t="s">
        <v>232</v>
      </c>
      <c r="E9" s="3" t="s">
        <v>92</v>
      </c>
      <c r="F9" s="3" t="s">
        <v>92</v>
      </c>
      <c r="G9" s="3" t="s">
        <v>92</v>
      </c>
      <c r="H9" s="3" t="s">
        <v>96</v>
      </c>
      <c r="I9" s="3"/>
      <c r="J9" s="11" t="s">
        <v>270</v>
      </c>
      <c r="K9" s="3"/>
      <c r="N9" t="s">
        <v>62</v>
      </c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11" t="s">
        <v>271</v>
      </c>
      <c r="K10" s="3"/>
    </row>
    <row r="11" ht="15">
      <c r="J11" s="11" t="s">
        <v>272</v>
      </c>
    </row>
    <row r="12" spans="3:6" s="4" customFormat="1" ht="15">
      <c r="C12" s="4" t="s">
        <v>4</v>
      </c>
      <c r="D12" s="4" t="s">
        <v>4</v>
      </c>
      <c r="E12" s="4" t="s">
        <v>4</v>
      </c>
      <c r="F12" s="4" t="s">
        <v>4</v>
      </c>
    </row>
    <row r="13" spans="3:8" s="4" customFormat="1" ht="15">
      <c r="C13" s="4" t="s">
        <v>39</v>
      </c>
      <c r="D13" s="4" t="s">
        <v>42</v>
      </c>
      <c r="E13" s="4" t="s">
        <v>3</v>
      </c>
      <c r="F13" s="4" t="s">
        <v>3</v>
      </c>
      <c r="G13" s="8" t="s">
        <v>217</v>
      </c>
      <c r="H13" s="8" t="s">
        <v>112</v>
      </c>
    </row>
    <row r="14" spans="3:8" s="4" customFormat="1" ht="15">
      <c r="C14" s="4" t="s">
        <v>40</v>
      </c>
      <c r="D14" s="4" t="s">
        <v>40</v>
      </c>
      <c r="E14" s="4" t="s">
        <v>44</v>
      </c>
      <c r="F14" s="4" t="s">
        <v>44</v>
      </c>
      <c r="G14" s="8" t="s">
        <v>233</v>
      </c>
      <c r="H14" s="8" t="s">
        <v>113</v>
      </c>
    </row>
    <row r="15" spans="3:7" s="4" customFormat="1" ht="15">
      <c r="C15" s="4" t="s">
        <v>41</v>
      </c>
      <c r="D15" s="4" t="s">
        <v>43</v>
      </c>
      <c r="E15" s="4" t="s">
        <v>41</v>
      </c>
      <c r="F15" s="4" t="s">
        <v>45</v>
      </c>
      <c r="G15" s="8" t="s">
        <v>234</v>
      </c>
    </row>
    <row r="16" s="4" customFormat="1" ht="15"/>
    <row r="17" s="4" customFormat="1" ht="15"/>
    <row r="18" spans="3:14" s="4" customFormat="1" ht="15">
      <c r="C18" s="4" t="s">
        <v>6</v>
      </c>
      <c r="D18" s="4" t="s">
        <v>6</v>
      </c>
      <c r="E18" s="4" t="s">
        <v>6</v>
      </c>
      <c r="F18" s="4" t="s">
        <v>6</v>
      </c>
      <c r="G18" s="4" t="s">
        <v>6</v>
      </c>
      <c r="H18" s="8" t="s">
        <v>218</v>
      </c>
      <c r="N18" s="4" t="s">
        <v>50</v>
      </c>
    </row>
    <row r="19" spans="3:14" s="4" customFormat="1" ht="15">
      <c r="C19" s="4" t="s">
        <v>46</v>
      </c>
      <c r="D19" s="4" t="s">
        <v>46</v>
      </c>
      <c r="E19" s="4" t="s">
        <v>54</v>
      </c>
      <c r="F19" s="4" t="s">
        <v>42</v>
      </c>
      <c r="G19" s="4" t="s">
        <v>42</v>
      </c>
      <c r="I19" s="8" t="s">
        <v>114</v>
      </c>
      <c r="N19" s="4" t="s">
        <v>51</v>
      </c>
    </row>
    <row r="20" spans="3:8" s="4" customFormat="1" ht="15">
      <c r="C20" s="4" t="s">
        <v>47</v>
      </c>
      <c r="D20" s="4" t="s">
        <v>52</v>
      </c>
      <c r="E20" s="4" t="s">
        <v>55</v>
      </c>
      <c r="F20" s="4" t="s">
        <v>52</v>
      </c>
      <c r="G20" s="4" t="s">
        <v>58</v>
      </c>
      <c r="H20" s="8" t="s">
        <v>235</v>
      </c>
    </row>
    <row r="21" spans="3:8" s="4" customFormat="1" ht="15">
      <c r="C21" s="4" t="s">
        <v>48</v>
      </c>
      <c r="D21" s="4" t="s">
        <v>53</v>
      </c>
      <c r="E21" s="4" t="s">
        <v>56</v>
      </c>
      <c r="F21" s="4" t="s">
        <v>57</v>
      </c>
      <c r="G21" s="4" t="s">
        <v>57</v>
      </c>
      <c r="H21" s="8" t="s">
        <v>236</v>
      </c>
    </row>
    <row r="22" spans="3:9" s="4" customFormat="1" ht="15">
      <c r="C22" s="4" t="s">
        <v>49</v>
      </c>
      <c r="D22" s="4" t="s">
        <v>49</v>
      </c>
      <c r="E22" s="4" t="s">
        <v>49</v>
      </c>
      <c r="F22" s="4" t="s">
        <v>49</v>
      </c>
      <c r="G22" s="4" t="s">
        <v>49</v>
      </c>
      <c r="H22" s="8" t="s">
        <v>237</v>
      </c>
      <c r="I22" s="8" t="s">
        <v>238</v>
      </c>
    </row>
    <row r="23" s="4" customFormat="1" ht="15"/>
    <row r="24" s="4" customFormat="1" ht="15"/>
    <row r="27" spans="7:10" s="5" customFormat="1" ht="15">
      <c r="G27" s="5" t="s">
        <v>88</v>
      </c>
      <c r="H27" s="5" t="s">
        <v>88</v>
      </c>
      <c r="I27" s="5" t="s">
        <v>88</v>
      </c>
      <c r="J27" s="5" t="s">
        <v>88</v>
      </c>
    </row>
    <row r="28" spans="7:11" s="5" customFormat="1" ht="15">
      <c r="G28" s="5" t="s">
        <v>46</v>
      </c>
      <c r="H28" s="5" t="s">
        <v>46</v>
      </c>
      <c r="I28" s="5" t="s">
        <v>54</v>
      </c>
      <c r="J28" s="5" t="s">
        <v>42</v>
      </c>
      <c r="K28" s="10" t="s">
        <v>219</v>
      </c>
    </row>
    <row r="29" spans="7:11" s="5" customFormat="1" ht="15">
      <c r="G29" s="5" t="s">
        <v>47</v>
      </c>
      <c r="H29" s="5" t="s">
        <v>52</v>
      </c>
      <c r="I29" s="5" t="s">
        <v>55</v>
      </c>
      <c r="J29" s="5" t="s">
        <v>52</v>
      </c>
      <c r="K29" s="10" t="s">
        <v>239</v>
      </c>
    </row>
    <row r="30" spans="7:11" s="5" customFormat="1" ht="15">
      <c r="G30" s="5" t="s">
        <v>48</v>
      </c>
      <c r="H30" s="5" t="s">
        <v>53</v>
      </c>
      <c r="I30" s="5" t="s">
        <v>56</v>
      </c>
      <c r="J30" s="5" t="s">
        <v>57</v>
      </c>
      <c r="K30" s="10" t="s">
        <v>240</v>
      </c>
    </row>
    <row r="31" spans="7:12" s="5" customFormat="1" ht="15">
      <c r="G31" s="5" t="s">
        <v>49</v>
      </c>
      <c r="H31" s="5" t="s">
        <v>49</v>
      </c>
      <c r="I31" s="5" t="s">
        <v>49</v>
      </c>
      <c r="J31" s="5" t="s">
        <v>49</v>
      </c>
      <c r="K31" s="10" t="s">
        <v>241</v>
      </c>
      <c r="L31" s="10" t="s">
        <v>242</v>
      </c>
    </row>
    <row r="33" spans="3:13" ht="15">
      <c r="C33" s="1" t="s">
        <v>0</v>
      </c>
      <c r="D33" s="1" t="s">
        <v>1</v>
      </c>
      <c r="E33" s="1" t="s">
        <v>2</v>
      </c>
      <c r="F33" s="1" t="s">
        <v>5</v>
      </c>
      <c r="G33" s="1" t="s">
        <v>10</v>
      </c>
      <c r="H33" s="1" t="s">
        <v>89</v>
      </c>
      <c r="I33" s="1" t="s">
        <v>90</v>
      </c>
      <c r="J33" s="1" t="s">
        <v>91</v>
      </c>
      <c r="K33" s="1" t="s">
        <v>103</v>
      </c>
      <c r="L33" s="1" t="s">
        <v>104</v>
      </c>
      <c r="M33" s="1" t="s">
        <v>105</v>
      </c>
    </row>
    <row r="34" spans="14:16" ht="15">
      <c r="N34" t="s">
        <v>14</v>
      </c>
      <c r="P34" t="s">
        <v>19</v>
      </c>
    </row>
    <row r="35" spans="4:15" s="6" customFormat="1" ht="15">
      <c r="D35" s="6" t="s">
        <v>7</v>
      </c>
      <c r="E35" s="6" t="s">
        <v>7</v>
      </c>
      <c r="F35" s="6" t="s">
        <v>7</v>
      </c>
      <c r="G35" s="6" t="s">
        <v>7</v>
      </c>
      <c r="H35" s="6" t="s">
        <v>7</v>
      </c>
      <c r="I35" s="6" t="s">
        <v>99</v>
      </c>
      <c r="J35" s="6" t="s">
        <v>99</v>
      </c>
      <c r="N35" s="6" t="s">
        <v>15</v>
      </c>
      <c r="O35" s="9" t="s">
        <v>120</v>
      </c>
    </row>
    <row r="36" spans="4:15" s="6" customFormat="1" ht="15">
      <c r="D36" s="6" t="s">
        <v>13</v>
      </c>
      <c r="E36" s="6" t="s">
        <v>13</v>
      </c>
      <c r="F36" s="6" t="s">
        <v>98</v>
      </c>
      <c r="G36" s="6" t="s">
        <v>13</v>
      </c>
      <c r="H36" s="6" t="s">
        <v>13</v>
      </c>
      <c r="I36" s="6" t="s">
        <v>100</v>
      </c>
      <c r="J36" s="9" t="s">
        <v>100</v>
      </c>
      <c r="N36" s="6" t="s">
        <v>16</v>
      </c>
      <c r="O36" s="9" t="s">
        <v>119</v>
      </c>
    </row>
    <row r="37" spans="2:15" s="6" customFormat="1" ht="15">
      <c r="B37" s="9" t="s">
        <v>295</v>
      </c>
      <c r="D37" s="9" t="s">
        <v>267</v>
      </c>
      <c r="E37" s="9" t="s">
        <v>267</v>
      </c>
      <c r="F37" s="9" t="s">
        <v>267</v>
      </c>
      <c r="G37" s="9" t="s">
        <v>267</v>
      </c>
      <c r="H37" s="9" t="s">
        <v>267</v>
      </c>
      <c r="I37" s="9" t="s">
        <v>267</v>
      </c>
      <c r="J37" s="9" t="s">
        <v>267</v>
      </c>
      <c r="K37" s="9" t="s">
        <v>296</v>
      </c>
      <c r="N37" s="6" t="s">
        <v>17</v>
      </c>
      <c r="O37" s="6" t="s">
        <v>18</v>
      </c>
    </row>
    <row r="38" spans="2:11" s="6" customFormat="1" ht="15">
      <c r="B38" s="9" t="s">
        <v>294</v>
      </c>
      <c r="D38" s="9" t="s">
        <v>266</v>
      </c>
      <c r="E38" s="9" t="s">
        <v>266</v>
      </c>
      <c r="F38" s="9" t="s">
        <v>266</v>
      </c>
      <c r="G38" s="9" t="s">
        <v>266</v>
      </c>
      <c r="H38" s="9" t="s">
        <v>266</v>
      </c>
      <c r="I38" s="9" t="s">
        <v>266</v>
      </c>
      <c r="J38" s="9" t="s">
        <v>266</v>
      </c>
      <c r="K38" s="9" t="s">
        <v>298</v>
      </c>
    </row>
    <row r="39" s="6" customFormat="1" ht="15">
      <c r="K39" s="9" t="s">
        <v>297</v>
      </c>
    </row>
    <row r="40" s="6" customFormat="1" ht="15"/>
    <row r="41" spans="4:14" s="6" customFormat="1" ht="15">
      <c r="D41" s="6" t="s">
        <v>8</v>
      </c>
      <c r="E41" s="6" t="s">
        <v>8</v>
      </c>
      <c r="F41" s="6" t="s">
        <v>9</v>
      </c>
      <c r="G41" s="6" t="s">
        <v>9</v>
      </c>
      <c r="H41" s="6" t="s">
        <v>9</v>
      </c>
      <c r="I41" s="6" t="s">
        <v>9</v>
      </c>
      <c r="J41" s="6" t="s">
        <v>9</v>
      </c>
      <c r="K41" s="6" t="s">
        <v>9</v>
      </c>
      <c r="L41" s="6" t="s">
        <v>9</v>
      </c>
      <c r="M41" s="6" t="s">
        <v>9</v>
      </c>
      <c r="N41" s="6" t="s">
        <v>20</v>
      </c>
    </row>
    <row r="42" spans="4:14" s="6" customFormat="1" ht="15">
      <c r="D42" s="6" t="s">
        <v>22</v>
      </c>
      <c r="E42" s="6" t="s">
        <v>42</v>
      </c>
      <c r="F42" s="6" t="s">
        <v>42</v>
      </c>
      <c r="G42" s="6" t="s">
        <v>42</v>
      </c>
      <c r="H42" s="6" t="s">
        <v>42</v>
      </c>
      <c r="I42" s="6" t="s">
        <v>42</v>
      </c>
      <c r="J42" s="6" t="s">
        <v>42</v>
      </c>
      <c r="K42" s="6" t="s">
        <v>42</v>
      </c>
      <c r="L42" s="6" t="s">
        <v>42</v>
      </c>
      <c r="M42" s="6" t="s">
        <v>42</v>
      </c>
      <c r="N42" s="6" t="s">
        <v>23</v>
      </c>
    </row>
    <row r="43" spans="4:14" s="6" customFormat="1" ht="15">
      <c r="D43" s="6" t="s">
        <v>80</v>
      </c>
      <c r="E43" s="9" t="s">
        <v>128</v>
      </c>
      <c r="F43" s="9" t="s">
        <v>129</v>
      </c>
      <c r="G43" s="9" t="s">
        <v>129</v>
      </c>
      <c r="H43" s="9" t="s">
        <v>130</v>
      </c>
      <c r="I43" s="9" t="s">
        <v>130</v>
      </c>
      <c r="J43" s="9" t="s">
        <v>130</v>
      </c>
      <c r="K43" s="9" t="s">
        <v>131</v>
      </c>
      <c r="L43" s="9" t="s">
        <v>131</v>
      </c>
      <c r="M43" s="9" t="s">
        <v>131</v>
      </c>
      <c r="N43" s="6" t="s">
        <v>24</v>
      </c>
    </row>
    <row r="44" spans="4:15" ht="15">
      <c r="D44" s="9" t="s">
        <v>255</v>
      </c>
      <c r="E44" s="9" t="s">
        <v>256</v>
      </c>
      <c r="F44" s="9" t="s">
        <v>257</v>
      </c>
      <c r="J44" s="9" t="s">
        <v>258</v>
      </c>
      <c r="K44" s="9" t="s">
        <v>259</v>
      </c>
      <c r="N44" s="6" t="s">
        <v>243</v>
      </c>
      <c r="O44" s="6"/>
    </row>
    <row r="46" spans="4:21" s="4" customFormat="1" ht="15">
      <c r="D46" s="4" t="s">
        <v>11</v>
      </c>
      <c r="E46" s="4" t="s">
        <v>11</v>
      </c>
      <c r="F46" s="4" t="s">
        <v>11</v>
      </c>
      <c r="G46" s="4" t="s">
        <v>11</v>
      </c>
      <c r="H46" s="4" t="s">
        <v>11</v>
      </c>
      <c r="N46" s="4" t="s">
        <v>26</v>
      </c>
      <c r="P46" s="4" t="s">
        <v>38</v>
      </c>
      <c r="U46" s="4" t="s">
        <v>64</v>
      </c>
    </row>
    <row r="47" spans="4:21" s="4" customFormat="1" ht="15">
      <c r="D47" s="4" t="s">
        <v>79</v>
      </c>
      <c r="E47" s="4" t="s">
        <v>72</v>
      </c>
      <c r="F47" s="8" t="s">
        <v>137</v>
      </c>
      <c r="G47" s="4" t="s">
        <v>3</v>
      </c>
      <c r="H47" s="4" t="s">
        <v>3</v>
      </c>
      <c r="N47" s="4" t="s">
        <v>27</v>
      </c>
      <c r="U47" s="4" t="s">
        <v>68</v>
      </c>
    </row>
    <row r="48" spans="4:21" s="4" customFormat="1" ht="15">
      <c r="D48" s="4" t="s">
        <v>70</v>
      </c>
      <c r="N48" s="4" t="s">
        <v>28</v>
      </c>
      <c r="U48" s="4" t="s">
        <v>69</v>
      </c>
    </row>
    <row r="49" spans="4:21" s="4" customFormat="1" ht="15">
      <c r="D49" s="4" t="s">
        <v>71</v>
      </c>
      <c r="E49" s="4" t="s">
        <v>71</v>
      </c>
      <c r="F49" s="4" t="s">
        <v>71</v>
      </c>
      <c r="G49" s="4" t="s">
        <v>71</v>
      </c>
      <c r="H49" s="4" t="s">
        <v>71</v>
      </c>
      <c r="I49" s="8" t="s">
        <v>244</v>
      </c>
      <c r="N49" s="4" t="s">
        <v>29</v>
      </c>
      <c r="U49" s="4" t="s">
        <v>65</v>
      </c>
    </row>
    <row r="50" spans="4:21" s="4" customFormat="1" ht="15">
      <c r="D50" s="4" t="s">
        <v>41</v>
      </c>
      <c r="E50" s="4" t="s">
        <v>41</v>
      </c>
      <c r="F50" s="4" t="s">
        <v>41</v>
      </c>
      <c r="G50" s="4" t="s">
        <v>41</v>
      </c>
      <c r="H50" s="4" t="s">
        <v>41</v>
      </c>
      <c r="I50" s="8" t="s">
        <v>245</v>
      </c>
      <c r="N50" s="4" t="s">
        <v>78</v>
      </c>
      <c r="U50" s="4" t="s">
        <v>66</v>
      </c>
    </row>
    <row r="51" spans="4:21" s="4" customFormat="1" ht="15">
      <c r="D51" s="8" t="s">
        <v>246</v>
      </c>
      <c r="I51" s="8" t="s">
        <v>247</v>
      </c>
      <c r="J51" s="8" t="s">
        <v>248</v>
      </c>
      <c r="U51" s="4" t="s">
        <v>67</v>
      </c>
    </row>
    <row r="52" ht="15">
      <c r="D52" s="2"/>
    </row>
    <row r="53" spans="3:14" s="6" customFormat="1" ht="15">
      <c r="C53" s="6" t="s">
        <v>12</v>
      </c>
      <c r="D53" s="6" t="s">
        <v>12</v>
      </c>
      <c r="E53" s="6" t="s">
        <v>12</v>
      </c>
      <c r="F53" s="6" t="s">
        <v>12</v>
      </c>
      <c r="G53" s="6" t="s">
        <v>12</v>
      </c>
      <c r="H53" s="6" t="s">
        <v>12</v>
      </c>
      <c r="I53" s="6" t="s">
        <v>12</v>
      </c>
      <c r="J53" s="6" t="s">
        <v>12</v>
      </c>
      <c r="K53" s="6" t="s">
        <v>12</v>
      </c>
      <c r="N53" s="9" t="s">
        <v>337</v>
      </c>
    </row>
    <row r="54" spans="3:11" s="6" customFormat="1" ht="15">
      <c r="C54" s="6" t="s">
        <v>36</v>
      </c>
      <c r="D54" s="6" t="s">
        <v>36</v>
      </c>
      <c r="E54" s="6" t="s">
        <v>37</v>
      </c>
      <c r="F54" s="6" t="s">
        <v>37</v>
      </c>
      <c r="G54" s="6" t="s">
        <v>37</v>
      </c>
      <c r="H54" s="6" t="s">
        <v>37</v>
      </c>
      <c r="I54" s="6" t="s">
        <v>37</v>
      </c>
      <c r="J54" s="6" t="s">
        <v>37</v>
      </c>
      <c r="K54" s="6" t="s">
        <v>37</v>
      </c>
    </row>
    <row r="55" spans="3:12" s="6" customFormat="1" ht="15">
      <c r="C55" s="9" t="s">
        <v>225</v>
      </c>
      <c r="D55" s="9" t="s">
        <v>225</v>
      </c>
      <c r="E55" s="9" t="s">
        <v>222</v>
      </c>
      <c r="F55" s="9" t="s">
        <v>222</v>
      </c>
      <c r="G55" s="9" t="s">
        <v>222</v>
      </c>
      <c r="H55" s="9" t="s">
        <v>222</v>
      </c>
      <c r="I55" s="6" t="s">
        <v>60</v>
      </c>
      <c r="J55" s="6" t="s">
        <v>60</v>
      </c>
      <c r="K55" s="6" t="s">
        <v>60</v>
      </c>
      <c r="L55" s="9" t="s">
        <v>249</v>
      </c>
    </row>
    <row r="56" spans="3:13" s="6" customFormat="1" ht="15">
      <c r="C56" s="9" t="s">
        <v>220</v>
      </c>
      <c r="D56" s="9" t="s">
        <v>220</v>
      </c>
      <c r="E56" s="9" t="s">
        <v>221</v>
      </c>
      <c r="F56" s="9" t="s">
        <v>221</v>
      </c>
      <c r="G56" s="9" t="s">
        <v>221</v>
      </c>
      <c r="H56" s="9" t="s">
        <v>221</v>
      </c>
      <c r="I56" s="9"/>
      <c r="L56" s="9" t="s">
        <v>250</v>
      </c>
      <c r="M56" s="9" t="s">
        <v>251</v>
      </c>
    </row>
    <row r="59" spans="4:7" s="4" customFormat="1" ht="15">
      <c r="D59" s="8"/>
      <c r="F59" s="8" t="s">
        <v>169</v>
      </c>
      <c r="G59" s="8" t="s">
        <v>169</v>
      </c>
    </row>
    <row r="60" spans="6:7" s="4" customFormat="1" ht="15">
      <c r="F60" s="8" t="s">
        <v>170</v>
      </c>
      <c r="G60" s="8" t="s">
        <v>171</v>
      </c>
    </row>
    <row r="61" spans="6:9" s="4" customFormat="1" ht="15">
      <c r="F61" s="8" t="s">
        <v>172</v>
      </c>
      <c r="G61" s="8" t="s">
        <v>173</v>
      </c>
      <c r="I61" s="8" t="s">
        <v>252</v>
      </c>
    </row>
    <row r="62" s="4" customFormat="1" ht="15"/>
    <row r="64" spans="4:14" s="4" customFormat="1" ht="15">
      <c r="D64" s="4" t="s">
        <v>32</v>
      </c>
      <c r="E64" s="4" t="s">
        <v>32</v>
      </c>
      <c r="F64" s="4" t="s">
        <v>32</v>
      </c>
      <c r="N64" s="4" t="s">
        <v>76</v>
      </c>
    </row>
    <row r="65" spans="4:14" s="4" customFormat="1" ht="15">
      <c r="D65" s="4" t="s">
        <v>73</v>
      </c>
      <c r="E65" s="4" t="s">
        <v>42</v>
      </c>
      <c r="F65" s="4" t="s">
        <v>42</v>
      </c>
      <c r="N65" s="4" t="s">
        <v>75</v>
      </c>
    </row>
    <row r="66" spans="4:14" s="4" customFormat="1" ht="15">
      <c r="D66" s="4" t="s">
        <v>74</v>
      </c>
      <c r="E66" s="8" t="s">
        <v>121</v>
      </c>
      <c r="F66" s="8" t="s">
        <v>122</v>
      </c>
      <c r="G66" s="8" t="s">
        <v>253</v>
      </c>
      <c r="N66" s="4" t="s">
        <v>34</v>
      </c>
    </row>
    <row r="67" spans="5:7" s="4" customFormat="1" ht="15">
      <c r="E67" s="8" t="s">
        <v>123</v>
      </c>
      <c r="F67" s="8" t="s">
        <v>123</v>
      </c>
      <c r="G67" s="8" t="s">
        <v>254</v>
      </c>
    </row>
    <row r="68" spans="5:8" s="4" customFormat="1" ht="15">
      <c r="E68" s="8" t="s">
        <v>126</v>
      </c>
      <c r="F68" s="8" t="s">
        <v>125</v>
      </c>
      <c r="G68" s="8" t="s">
        <v>260</v>
      </c>
      <c r="H68" s="8" t="s">
        <v>127</v>
      </c>
    </row>
    <row r="69" ht="15">
      <c r="G69" s="8" t="s">
        <v>261</v>
      </c>
    </row>
    <row r="70" spans="3:13" ht="15">
      <c r="C70" s="1" t="s">
        <v>0</v>
      </c>
      <c r="D70" s="1" t="s">
        <v>1</v>
      </c>
      <c r="E70" s="1" t="s">
        <v>2</v>
      </c>
      <c r="F70" s="1" t="s">
        <v>5</v>
      </c>
      <c r="G70" s="1" t="s">
        <v>10</v>
      </c>
      <c r="H70" s="1" t="s">
        <v>89</v>
      </c>
      <c r="I70" s="1" t="s">
        <v>90</v>
      </c>
      <c r="J70" s="1" t="s">
        <v>91</v>
      </c>
      <c r="K70" s="1" t="s">
        <v>103</v>
      </c>
      <c r="L70" s="1" t="s">
        <v>104</v>
      </c>
      <c r="M70" s="1" t="s">
        <v>105</v>
      </c>
    </row>
    <row r="72" spans="6:28" s="6" customFormat="1" ht="15">
      <c r="F72" s="6" t="s">
        <v>33</v>
      </c>
      <c r="G72" s="6" t="s">
        <v>33</v>
      </c>
      <c r="H72" s="6" t="s">
        <v>33</v>
      </c>
      <c r="I72" s="6" t="s">
        <v>33</v>
      </c>
      <c r="W72" s="6" t="s">
        <v>77</v>
      </c>
      <c r="AB72" s="6" t="s">
        <v>59</v>
      </c>
    </row>
    <row r="73" spans="6:23" s="6" customFormat="1" ht="15">
      <c r="F73" s="6" t="s">
        <v>35</v>
      </c>
      <c r="G73" s="6" t="s">
        <v>42</v>
      </c>
      <c r="H73" s="6" t="s">
        <v>42</v>
      </c>
      <c r="I73" s="6" t="s">
        <v>42</v>
      </c>
      <c r="W73" s="6" t="s">
        <v>25</v>
      </c>
    </row>
    <row r="74" spans="6:10" s="6" customFormat="1" ht="15">
      <c r="F74" s="9" t="s">
        <v>136</v>
      </c>
      <c r="G74" s="9" t="s">
        <v>136</v>
      </c>
      <c r="H74" s="9" t="s">
        <v>136</v>
      </c>
      <c r="I74" s="9" t="s">
        <v>136</v>
      </c>
      <c r="J74" s="9" t="s">
        <v>262</v>
      </c>
    </row>
    <row r="75" spans="6:10" s="6" customFormat="1" ht="15">
      <c r="F75" s="9" t="s">
        <v>133</v>
      </c>
      <c r="G75" s="9" t="s">
        <v>134</v>
      </c>
      <c r="H75" s="9" t="s">
        <v>134</v>
      </c>
      <c r="I75" s="9" t="s">
        <v>134</v>
      </c>
      <c r="J75" s="9" t="s">
        <v>263</v>
      </c>
    </row>
    <row r="76" spans="6:23" s="6" customFormat="1" ht="15">
      <c r="F76" s="9" t="s">
        <v>135</v>
      </c>
      <c r="G76" s="9" t="s">
        <v>135</v>
      </c>
      <c r="H76" s="9" t="s">
        <v>135</v>
      </c>
      <c r="I76" s="9" t="s">
        <v>135</v>
      </c>
      <c r="J76" s="9" t="s">
        <v>264</v>
      </c>
      <c r="K76" s="6" t="s">
        <v>127</v>
      </c>
      <c r="W76" s="6" t="s">
        <v>34</v>
      </c>
    </row>
    <row r="77" ht="15">
      <c r="J77" s="9" t="s">
        <v>265</v>
      </c>
    </row>
    <row r="79" spans="6:11" ht="15">
      <c r="F79" s="6" t="s">
        <v>101</v>
      </c>
      <c r="G79" s="6" t="s">
        <v>101</v>
      </c>
      <c r="H79" s="5" t="s">
        <v>102</v>
      </c>
      <c r="I79" s="5" t="s">
        <v>102</v>
      </c>
      <c r="J79" s="5" t="s">
        <v>102</v>
      </c>
      <c r="K79" s="5" t="s">
        <v>102</v>
      </c>
    </row>
    <row r="80" spans="5:12" ht="15">
      <c r="E80" s="6" t="s">
        <v>286</v>
      </c>
      <c r="F80" s="9" t="s">
        <v>164</v>
      </c>
      <c r="G80" s="9" t="s">
        <v>164</v>
      </c>
      <c r="H80" s="10" t="s">
        <v>164</v>
      </c>
      <c r="I80" s="10" t="s">
        <v>164</v>
      </c>
      <c r="J80" s="10" t="s">
        <v>164</v>
      </c>
      <c r="K80" s="10" t="s">
        <v>164</v>
      </c>
      <c r="L80" s="5" t="s">
        <v>288</v>
      </c>
    </row>
    <row r="81" spans="5:12" ht="15">
      <c r="E81" s="6" t="s">
        <v>287</v>
      </c>
      <c r="F81" s="9" t="s">
        <v>165</v>
      </c>
      <c r="G81" s="9" t="s">
        <v>165</v>
      </c>
      <c r="H81" s="10" t="s">
        <v>166</v>
      </c>
      <c r="I81" s="10" t="s">
        <v>166</v>
      </c>
      <c r="J81" s="10" t="s">
        <v>166</v>
      </c>
      <c r="K81" s="10" t="s">
        <v>166</v>
      </c>
      <c r="L81" s="5" t="s">
        <v>289</v>
      </c>
    </row>
    <row r="82" spans="5:12" ht="15">
      <c r="E82" s="6" t="s">
        <v>300</v>
      </c>
      <c r="F82" s="9"/>
      <c r="G82" s="9"/>
      <c r="H82" s="10"/>
      <c r="I82" s="10"/>
      <c r="J82" s="10"/>
      <c r="K82" s="10"/>
      <c r="L82" s="5" t="s">
        <v>290</v>
      </c>
    </row>
    <row r="83" spans="6:11" ht="15">
      <c r="F83" s="9"/>
      <c r="G83" s="9"/>
      <c r="H83" s="10"/>
      <c r="I83" s="10"/>
      <c r="J83" s="10"/>
      <c r="K83" s="10"/>
    </row>
    <row r="84" spans="23:31" ht="15">
      <c r="W84" s="1"/>
      <c r="X84" s="1"/>
      <c r="Y84" s="1"/>
      <c r="Z84" s="1"/>
      <c r="AA84" s="1"/>
      <c r="AB84" s="1"/>
      <c r="AC84" s="1"/>
      <c r="AD84" s="1"/>
      <c r="AE84" s="1"/>
    </row>
    <row r="85" spans="3:31" s="1" customFormat="1" ht="15">
      <c r="C85" s="1" t="s">
        <v>0</v>
      </c>
      <c r="D85" s="1" t="s">
        <v>1</v>
      </c>
      <c r="E85" s="1" t="s">
        <v>2</v>
      </c>
      <c r="F85" s="1" t="s">
        <v>5</v>
      </c>
      <c r="G85" s="1" t="s">
        <v>10</v>
      </c>
      <c r="H85" s="1" t="s">
        <v>89</v>
      </c>
      <c r="I85" s="1" t="s">
        <v>90</v>
      </c>
      <c r="J85" s="1" t="s">
        <v>91</v>
      </c>
      <c r="K85" s="1" t="s">
        <v>103</v>
      </c>
      <c r="L85" s="1" t="s">
        <v>104</v>
      </c>
      <c r="M85" s="1" t="s">
        <v>105</v>
      </c>
      <c r="W85"/>
      <c r="X85"/>
      <c r="Y85"/>
      <c r="Z85"/>
      <c r="AA85"/>
      <c r="AB85"/>
      <c r="AC85"/>
      <c r="AD85"/>
      <c r="AE85"/>
    </row>
    <row r="87" spans="6:13" ht="15">
      <c r="F87" s="9" t="s">
        <v>178</v>
      </c>
      <c r="G87" s="9" t="s">
        <v>178</v>
      </c>
      <c r="H87" s="9" t="s">
        <v>178</v>
      </c>
      <c r="I87" s="9" t="s">
        <v>178</v>
      </c>
      <c r="J87" s="5" t="s">
        <v>178</v>
      </c>
      <c r="K87" s="5" t="s">
        <v>178</v>
      </c>
      <c r="L87" s="5" t="s">
        <v>178</v>
      </c>
      <c r="M87" s="5"/>
    </row>
    <row r="88" spans="6:13" ht="15">
      <c r="F88" s="9" t="s">
        <v>175</v>
      </c>
      <c r="G88" s="9" t="s">
        <v>175</v>
      </c>
      <c r="H88" s="9" t="s">
        <v>175</v>
      </c>
      <c r="I88" s="9" t="s">
        <v>175</v>
      </c>
      <c r="J88" s="5" t="s">
        <v>175</v>
      </c>
      <c r="K88" s="5" t="s">
        <v>175</v>
      </c>
      <c r="L88" s="5" t="s">
        <v>175</v>
      </c>
      <c r="M88" s="5"/>
    </row>
    <row r="89" spans="6:13" ht="15">
      <c r="F89" s="9" t="s">
        <v>177</v>
      </c>
      <c r="G89" s="9" t="s">
        <v>176</v>
      </c>
      <c r="H89" s="9" t="s">
        <v>176</v>
      </c>
      <c r="I89" s="9" t="s">
        <v>176</v>
      </c>
      <c r="J89" s="5" t="s">
        <v>177</v>
      </c>
      <c r="K89" s="5" t="s">
        <v>177</v>
      </c>
      <c r="L89" s="5" t="s">
        <v>177</v>
      </c>
      <c r="M89" s="5"/>
    </row>
    <row r="90" spans="6:13" ht="15">
      <c r="F90" s="9" t="s">
        <v>179</v>
      </c>
      <c r="G90" s="9" t="s">
        <v>179</v>
      </c>
      <c r="H90" s="9" t="s">
        <v>179</v>
      </c>
      <c r="I90" s="9" t="s">
        <v>179</v>
      </c>
      <c r="J90" s="5"/>
      <c r="K90" s="5"/>
      <c r="L90" s="5"/>
      <c r="M90" s="5"/>
    </row>
    <row r="91" spans="6:13" ht="15">
      <c r="F91" s="6"/>
      <c r="G91" s="6"/>
      <c r="H91" s="6"/>
      <c r="I91" s="6"/>
      <c r="J91" s="5"/>
      <c r="K91" s="5"/>
      <c r="L91" s="5"/>
      <c r="M91" s="5"/>
    </row>
    <row r="92" spans="5:13" ht="15">
      <c r="E92" s="6"/>
      <c r="F92" s="6" t="s">
        <v>180</v>
      </c>
      <c r="G92" s="6" t="s">
        <v>3</v>
      </c>
      <c r="H92" s="6" t="s">
        <v>3</v>
      </c>
      <c r="I92" s="6" t="s">
        <v>3</v>
      </c>
      <c r="J92" s="10" t="s">
        <v>174</v>
      </c>
      <c r="K92" s="5" t="s">
        <v>3</v>
      </c>
      <c r="L92" s="5" t="s">
        <v>3</v>
      </c>
      <c r="M92" s="5"/>
    </row>
    <row r="93" spans="5:13" ht="15">
      <c r="E93" s="6" t="s">
        <v>301</v>
      </c>
      <c r="F93" s="6" t="s">
        <v>185</v>
      </c>
      <c r="G93" s="9" t="s">
        <v>156</v>
      </c>
      <c r="H93" s="9" t="s">
        <v>156</v>
      </c>
      <c r="I93" s="9" t="s">
        <v>156</v>
      </c>
      <c r="J93" s="10" t="s">
        <v>181</v>
      </c>
      <c r="K93" s="5" t="s">
        <v>156</v>
      </c>
      <c r="L93" s="5" t="s">
        <v>156</v>
      </c>
      <c r="M93" s="10" t="s">
        <v>306</v>
      </c>
    </row>
    <row r="94" spans="5:13" ht="15">
      <c r="E94" s="6" t="s">
        <v>302</v>
      </c>
      <c r="F94" s="6" t="s">
        <v>183</v>
      </c>
      <c r="G94" s="9" t="s">
        <v>182</v>
      </c>
      <c r="H94" s="9" t="s">
        <v>182</v>
      </c>
      <c r="I94" s="9" t="s">
        <v>182</v>
      </c>
      <c r="J94" s="10" t="s">
        <v>183</v>
      </c>
      <c r="K94" s="10" t="s">
        <v>183</v>
      </c>
      <c r="L94" s="10" t="s">
        <v>183</v>
      </c>
      <c r="M94" s="10" t="s">
        <v>305</v>
      </c>
    </row>
    <row r="95" spans="5:13" ht="15">
      <c r="E95" s="6" t="s">
        <v>303</v>
      </c>
      <c r="F95" s="6" t="s">
        <v>184</v>
      </c>
      <c r="G95" s="9" t="s">
        <v>184</v>
      </c>
      <c r="H95" s="9" t="s">
        <v>184</v>
      </c>
      <c r="I95" s="9" t="s">
        <v>184</v>
      </c>
      <c r="J95" s="5" t="s">
        <v>184</v>
      </c>
      <c r="K95" s="5" t="s">
        <v>184</v>
      </c>
      <c r="L95" s="5" t="s">
        <v>184</v>
      </c>
      <c r="M95" s="10" t="s">
        <v>307</v>
      </c>
    </row>
    <row r="96" spans="5:13" ht="15">
      <c r="E96" s="6" t="s">
        <v>304</v>
      </c>
      <c r="F96" s="6"/>
      <c r="G96" s="6"/>
      <c r="H96" s="6"/>
      <c r="I96" s="6"/>
      <c r="J96" s="5"/>
      <c r="K96" s="5"/>
      <c r="L96" s="5"/>
      <c r="M96" s="10" t="s">
        <v>308</v>
      </c>
    </row>
    <row r="100" spans="5:13" ht="15">
      <c r="E100" s="6"/>
      <c r="F100" s="6" t="s">
        <v>106</v>
      </c>
      <c r="G100" s="6" t="s">
        <v>106</v>
      </c>
      <c r="H100" s="6" t="s">
        <v>106</v>
      </c>
      <c r="I100" s="6" t="s">
        <v>106</v>
      </c>
      <c r="J100" s="5" t="s">
        <v>106</v>
      </c>
      <c r="K100" s="5" t="s">
        <v>106</v>
      </c>
      <c r="L100" s="5" t="s">
        <v>106</v>
      </c>
      <c r="M100" s="5"/>
    </row>
    <row r="101" spans="5:13" ht="15">
      <c r="E101" s="6"/>
      <c r="F101" s="6" t="s">
        <v>163</v>
      </c>
      <c r="G101" s="6" t="s">
        <v>107</v>
      </c>
      <c r="H101" s="6" t="s">
        <v>107</v>
      </c>
      <c r="I101" s="6" t="s">
        <v>107</v>
      </c>
      <c r="J101" s="10" t="s">
        <v>155</v>
      </c>
      <c r="K101" s="10" t="s">
        <v>162</v>
      </c>
      <c r="L101" s="5" t="s">
        <v>107</v>
      </c>
      <c r="M101" s="5"/>
    </row>
    <row r="102" spans="5:13" ht="15">
      <c r="E102" s="6" t="s">
        <v>311</v>
      </c>
      <c r="F102" s="6" t="s">
        <v>160</v>
      </c>
      <c r="G102" s="9" t="s">
        <v>158</v>
      </c>
      <c r="H102" s="9" t="s">
        <v>156</v>
      </c>
      <c r="I102" s="9" t="s">
        <v>156</v>
      </c>
      <c r="J102" s="5" t="s">
        <v>156</v>
      </c>
      <c r="K102" s="5" t="s">
        <v>156</v>
      </c>
      <c r="L102" s="5" t="s">
        <v>156</v>
      </c>
      <c r="M102" s="5"/>
    </row>
    <row r="103" spans="5:13" ht="15">
      <c r="E103" s="6" t="s">
        <v>312</v>
      </c>
      <c r="F103" s="6" t="s">
        <v>157</v>
      </c>
      <c r="G103" s="9" t="s">
        <v>124</v>
      </c>
      <c r="H103" s="9" t="s">
        <v>124</v>
      </c>
      <c r="I103" s="9" t="s">
        <v>124</v>
      </c>
      <c r="J103" s="5" t="s">
        <v>124</v>
      </c>
      <c r="K103" s="5" t="s">
        <v>124</v>
      </c>
      <c r="L103" s="5" t="s">
        <v>124</v>
      </c>
      <c r="M103" s="5"/>
    </row>
    <row r="104" spans="5:13" ht="15">
      <c r="E104" s="6" t="s">
        <v>313</v>
      </c>
      <c r="F104" s="6" t="s">
        <v>159</v>
      </c>
      <c r="G104" s="9" t="s">
        <v>159</v>
      </c>
      <c r="H104" s="9" t="s">
        <v>159</v>
      </c>
      <c r="I104" s="9" t="s">
        <v>132</v>
      </c>
      <c r="J104" s="10" t="s">
        <v>161</v>
      </c>
      <c r="K104" s="10" t="s">
        <v>161</v>
      </c>
      <c r="L104" s="10" t="s">
        <v>161</v>
      </c>
      <c r="M104" s="10" t="s">
        <v>315</v>
      </c>
    </row>
    <row r="105" spans="5:6" ht="15">
      <c r="E105" s="6" t="s">
        <v>314</v>
      </c>
      <c r="F105" s="6"/>
    </row>
    <row r="107" spans="3:85" s="6" customFormat="1" ht="15">
      <c r="C107" s="6" t="s">
        <v>108</v>
      </c>
      <c r="D107" s="6" t="s">
        <v>108</v>
      </c>
      <c r="E107" s="6" t="s">
        <v>108</v>
      </c>
      <c r="F107" s="6" t="s">
        <v>108</v>
      </c>
      <c r="G107" s="6" t="s">
        <v>108</v>
      </c>
      <c r="H107" s="6" t="s">
        <v>108</v>
      </c>
      <c r="I107" s="6" t="s">
        <v>108</v>
      </c>
      <c r="J107" s="6" t="s">
        <v>108</v>
      </c>
      <c r="K107" s="5" t="s">
        <v>108</v>
      </c>
      <c r="L107" s="5" t="s">
        <v>108</v>
      </c>
      <c r="M107" s="5" t="s">
        <v>108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3:85" s="6" customFormat="1" ht="15">
      <c r="C108" s="9" t="s">
        <v>186</v>
      </c>
      <c r="D108" s="9" t="s">
        <v>171</v>
      </c>
      <c r="E108" s="9" t="s">
        <v>171</v>
      </c>
      <c r="F108" s="9" t="s">
        <v>171</v>
      </c>
      <c r="G108" s="9" t="s">
        <v>171</v>
      </c>
      <c r="H108" s="9" t="s">
        <v>171</v>
      </c>
      <c r="I108" s="9" t="s">
        <v>171</v>
      </c>
      <c r="J108" s="9" t="s">
        <v>171</v>
      </c>
      <c r="K108" s="10" t="s">
        <v>187</v>
      </c>
      <c r="L108" s="10" t="s">
        <v>188</v>
      </c>
      <c r="M108" s="10" t="s">
        <v>188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6:85" s="6" customFormat="1" ht="15">
      <c r="F109" s="6" t="s">
        <v>109</v>
      </c>
      <c r="G109" s="6" t="s">
        <v>109</v>
      </c>
      <c r="H109" s="6" t="s">
        <v>109</v>
      </c>
      <c r="I109" s="6" t="s">
        <v>109</v>
      </c>
      <c r="J109" s="6" t="s">
        <v>109</v>
      </c>
      <c r="K109" s="5" t="s">
        <v>110</v>
      </c>
      <c r="L109" s="5" t="s">
        <v>110</v>
      </c>
      <c r="M109" s="5" t="s">
        <v>110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</row>
    <row r="110" spans="11:85" s="6" customFormat="1" ht="15">
      <c r="K110" s="5"/>
      <c r="L110" s="5"/>
      <c r="M110" s="5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</row>
    <row r="112" spans="4:11" ht="15">
      <c r="D112" s="6" t="s">
        <v>111</v>
      </c>
      <c r="E112" s="6" t="s">
        <v>111</v>
      </c>
      <c r="F112" s="6"/>
      <c r="H112" s="5" t="s">
        <v>111</v>
      </c>
      <c r="I112" s="5" t="s">
        <v>111</v>
      </c>
      <c r="J112" s="5" t="s">
        <v>111</v>
      </c>
      <c r="K112" s="5"/>
    </row>
    <row r="113" spans="3:11" ht="15">
      <c r="C113" t="s">
        <v>328</v>
      </c>
      <c r="D113" s="9" t="s">
        <v>167</v>
      </c>
      <c r="E113" s="6" t="s">
        <v>167</v>
      </c>
      <c r="F113" s="6" t="s">
        <v>329</v>
      </c>
      <c r="H113" s="5" t="s">
        <v>167</v>
      </c>
      <c r="I113" s="5" t="s">
        <v>167</v>
      </c>
      <c r="J113" s="5" t="s">
        <v>167</v>
      </c>
      <c r="K113" s="5" t="s">
        <v>331</v>
      </c>
    </row>
    <row r="114" spans="4:11" ht="15">
      <c r="D114" s="9" t="s">
        <v>168</v>
      </c>
      <c r="E114" s="6" t="s">
        <v>168</v>
      </c>
      <c r="F114" s="6"/>
      <c r="H114" s="5" t="s">
        <v>168</v>
      </c>
      <c r="I114" s="5" t="s">
        <v>168</v>
      </c>
      <c r="J114" s="5" t="s">
        <v>168</v>
      </c>
      <c r="K114" s="5"/>
    </row>
    <row r="116" spans="3:31" s="1" customFormat="1" ht="15">
      <c r="C116" s="1" t="s">
        <v>0</v>
      </c>
      <c r="D116" s="1" t="s">
        <v>1</v>
      </c>
      <c r="E116" s="1" t="s">
        <v>2</v>
      </c>
      <c r="F116" s="1" t="s">
        <v>5</v>
      </c>
      <c r="G116" s="1" t="s">
        <v>10</v>
      </c>
      <c r="H116" s="1" t="s">
        <v>89</v>
      </c>
      <c r="I116" s="1" t="s">
        <v>90</v>
      </c>
      <c r="J116" s="1" t="s">
        <v>91</v>
      </c>
      <c r="K116" s="1" t="s">
        <v>103</v>
      </c>
      <c r="L116" s="1" t="s">
        <v>104</v>
      </c>
      <c r="M116" s="1" t="s">
        <v>105</v>
      </c>
      <c r="W116"/>
      <c r="X116"/>
      <c r="Y116"/>
      <c r="Z116"/>
      <c r="AA116"/>
      <c r="AB116"/>
      <c r="AC116"/>
      <c r="AD116"/>
      <c r="AE116"/>
    </row>
    <row r="119" spans="3:13" ht="15">
      <c r="C119" s="6"/>
      <c r="D119" s="6" t="s">
        <v>138</v>
      </c>
      <c r="E119" s="6" t="s">
        <v>138</v>
      </c>
      <c r="F119" s="6" t="s">
        <v>138</v>
      </c>
      <c r="G119" s="4" t="s">
        <v>138</v>
      </c>
      <c r="H119" s="4" t="s">
        <v>138</v>
      </c>
      <c r="I119" s="6" t="s">
        <v>138</v>
      </c>
      <c r="J119" s="6" t="s">
        <v>138</v>
      </c>
      <c r="K119" s="5" t="s">
        <v>138</v>
      </c>
      <c r="L119" s="5" t="s">
        <v>138</v>
      </c>
      <c r="M119" s="5" t="s">
        <v>138</v>
      </c>
    </row>
    <row r="120" spans="3:13" ht="15">
      <c r="C120" s="6"/>
      <c r="D120" s="6" t="s">
        <v>139</v>
      </c>
      <c r="E120" s="6" t="s">
        <v>139</v>
      </c>
      <c r="F120" s="9" t="s">
        <v>139</v>
      </c>
      <c r="G120" s="4" t="s">
        <v>142</v>
      </c>
      <c r="H120" s="4" t="s">
        <v>142</v>
      </c>
      <c r="I120" s="6" t="s">
        <v>140</v>
      </c>
      <c r="J120" s="6" t="s">
        <v>140</v>
      </c>
      <c r="K120" s="5" t="s">
        <v>141</v>
      </c>
      <c r="L120" s="5" t="s">
        <v>141</v>
      </c>
      <c r="M120" s="5" t="s">
        <v>141</v>
      </c>
    </row>
    <row r="121" spans="3:13" ht="15">
      <c r="C121" s="6" t="s">
        <v>318</v>
      </c>
      <c r="D121" s="6" t="s">
        <v>146</v>
      </c>
      <c r="E121" s="9" t="s">
        <v>147</v>
      </c>
      <c r="F121" s="9" t="s">
        <v>143</v>
      </c>
      <c r="G121" s="4" t="s">
        <v>148</v>
      </c>
      <c r="H121" s="4" t="s">
        <v>143</v>
      </c>
      <c r="I121" s="6" t="s">
        <v>150</v>
      </c>
      <c r="J121" s="9" t="s">
        <v>143</v>
      </c>
      <c r="K121" s="10" t="s">
        <v>152</v>
      </c>
      <c r="L121" s="5" t="s">
        <v>143</v>
      </c>
      <c r="M121" s="5" t="s">
        <v>143</v>
      </c>
    </row>
    <row r="122" spans="3:13" ht="15">
      <c r="C122" s="6" t="s">
        <v>319</v>
      </c>
      <c r="D122" s="6" t="s">
        <v>145</v>
      </c>
      <c r="E122" s="9" t="s">
        <v>144</v>
      </c>
      <c r="F122" s="9" t="s">
        <v>144</v>
      </c>
      <c r="G122" s="4" t="s">
        <v>149</v>
      </c>
      <c r="H122" s="4" t="s">
        <v>144</v>
      </c>
      <c r="I122" s="6" t="s">
        <v>151</v>
      </c>
      <c r="J122" s="9" t="s">
        <v>144</v>
      </c>
      <c r="K122" s="10" t="s">
        <v>153</v>
      </c>
      <c r="L122" s="5" t="s">
        <v>144</v>
      </c>
      <c r="M122" s="5" t="s">
        <v>144</v>
      </c>
    </row>
    <row r="123" spans="3:11" ht="15">
      <c r="C123" s="6" t="s">
        <v>320</v>
      </c>
      <c r="D123" s="6"/>
      <c r="E123" s="9" t="s">
        <v>154</v>
      </c>
      <c r="F123" s="6"/>
      <c r="G123" s="4" t="s">
        <v>324</v>
      </c>
      <c r="I123" s="6" t="s">
        <v>321</v>
      </c>
      <c r="K123" s="10" t="s">
        <v>326</v>
      </c>
    </row>
    <row r="124" spans="7:11" ht="15">
      <c r="G124" s="4" t="s">
        <v>325</v>
      </c>
      <c r="I124" s="6" t="s">
        <v>322</v>
      </c>
      <c r="K124" s="10" t="s">
        <v>327</v>
      </c>
    </row>
    <row r="126" spans="3:13" ht="15">
      <c r="C126" t="s">
        <v>115</v>
      </c>
      <c r="D126" t="s">
        <v>115</v>
      </c>
      <c r="E126" t="s">
        <v>115</v>
      </c>
      <c r="F126" t="s">
        <v>115</v>
      </c>
      <c r="G126" t="s">
        <v>115</v>
      </c>
      <c r="H126" t="s">
        <v>115</v>
      </c>
      <c r="I126" t="s">
        <v>115</v>
      </c>
      <c r="J126" t="s">
        <v>115</v>
      </c>
      <c r="K126" t="s">
        <v>115</v>
      </c>
      <c r="L126" t="s">
        <v>115</v>
      </c>
      <c r="M126" t="s">
        <v>115</v>
      </c>
    </row>
    <row r="127" spans="3:13" ht="15">
      <c r="C127" t="s">
        <v>116</v>
      </c>
      <c r="D127" t="s">
        <v>116</v>
      </c>
      <c r="E127" t="s">
        <v>116</v>
      </c>
      <c r="F127" t="s">
        <v>116</v>
      </c>
      <c r="G127" t="s">
        <v>116</v>
      </c>
      <c r="H127" t="s">
        <v>116</v>
      </c>
      <c r="I127" t="s">
        <v>116</v>
      </c>
      <c r="J127" t="s">
        <v>116</v>
      </c>
      <c r="K127" t="s">
        <v>116</v>
      </c>
      <c r="L127" t="s">
        <v>116</v>
      </c>
      <c r="M127" t="s">
        <v>116</v>
      </c>
    </row>
    <row r="128" spans="3:5" ht="15">
      <c r="C128" t="s">
        <v>117</v>
      </c>
      <c r="D128" t="s">
        <v>117</v>
      </c>
      <c r="E128" t="s">
        <v>117</v>
      </c>
    </row>
    <row r="129" ht="15">
      <c r="C129" t="s">
        <v>118</v>
      </c>
    </row>
    <row r="134" ht="15">
      <c r="C134" s="11" t="s">
        <v>226</v>
      </c>
    </row>
    <row r="135" ht="15">
      <c r="C135" s="3"/>
    </row>
    <row r="137" ht="15">
      <c r="C137" s="8" t="s">
        <v>227</v>
      </c>
    </row>
    <row r="138" ht="15">
      <c r="C138" s="8" t="s">
        <v>228</v>
      </c>
    </row>
    <row r="140" ht="15">
      <c r="C140" s="10" t="s">
        <v>229</v>
      </c>
    </row>
    <row r="141" ht="15">
      <c r="C141" s="10" t="s">
        <v>230</v>
      </c>
    </row>
    <row r="143" ht="15">
      <c r="C143" s="9" t="s">
        <v>231</v>
      </c>
    </row>
    <row r="144" ht="15">
      <c r="C144" s="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65"/>
  <sheetViews>
    <sheetView workbookViewId="0" topLeftCell="A13">
      <selection activeCell="F55" sqref="F55"/>
    </sheetView>
  </sheetViews>
  <sheetFormatPr defaultColWidth="9.140625" defaultRowHeight="15"/>
  <cols>
    <col min="4" max="4" width="36.28125" style="0" customWidth="1"/>
    <col min="5" max="5" width="18.140625" style="0" customWidth="1"/>
    <col min="9" max="9" width="6.28125" style="0" customWidth="1"/>
    <col min="10" max="10" width="14.00390625" style="0" customWidth="1"/>
    <col min="11" max="11" width="15.140625" style="0" customWidth="1"/>
    <col min="12" max="12" width="11.57421875" style="0" customWidth="1"/>
    <col min="13" max="13" width="30.00390625" style="0" customWidth="1"/>
    <col min="14" max="14" width="29.8515625" style="0" customWidth="1"/>
    <col min="17" max="17" width="18.57421875" style="0" customWidth="1"/>
    <col min="20" max="20" width="14.28125" style="0" customWidth="1"/>
  </cols>
  <sheetData>
    <row r="1" ht="15">
      <c r="K1" t="s">
        <v>197</v>
      </c>
    </row>
    <row r="2" ht="15">
      <c r="E2" t="s">
        <v>372</v>
      </c>
    </row>
    <row r="3" spans="5:13" ht="15">
      <c r="E3" t="s">
        <v>373</v>
      </c>
      <c r="J3" s="7"/>
      <c r="K3" s="7" t="s">
        <v>199</v>
      </c>
      <c r="L3" s="7"/>
      <c r="M3" s="7"/>
    </row>
    <row r="4" spans="10:13" ht="15">
      <c r="J4" s="7"/>
      <c r="K4" s="7"/>
      <c r="L4" s="7"/>
      <c r="M4" s="7"/>
    </row>
    <row r="5" spans="5:13" ht="15">
      <c r="E5" t="s">
        <v>190</v>
      </c>
      <c r="F5" t="s">
        <v>92</v>
      </c>
      <c r="J5" s="7"/>
      <c r="K5" s="7" t="s">
        <v>190</v>
      </c>
      <c r="L5" s="7" t="s">
        <v>92</v>
      </c>
      <c r="M5" s="12" t="s">
        <v>276</v>
      </c>
    </row>
    <row r="6" spans="4:13" ht="15">
      <c r="D6" t="s">
        <v>191</v>
      </c>
      <c r="E6">
        <v>317</v>
      </c>
      <c r="F6">
        <v>34</v>
      </c>
      <c r="J6" s="7"/>
      <c r="K6" s="12"/>
      <c r="L6" s="14" t="s">
        <v>274</v>
      </c>
      <c r="M6" s="7"/>
    </row>
    <row r="7" spans="10:13" ht="15">
      <c r="J7" s="7"/>
      <c r="K7" s="7"/>
      <c r="L7" s="13" t="s">
        <v>208</v>
      </c>
      <c r="M7" s="7"/>
    </row>
    <row r="8" spans="4:13" ht="15">
      <c r="D8" t="s">
        <v>189</v>
      </c>
      <c r="E8">
        <v>118</v>
      </c>
      <c r="F8">
        <v>192</v>
      </c>
      <c r="J8" s="7"/>
      <c r="K8" s="12" t="s">
        <v>273</v>
      </c>
      <c r="L8" s="12" t="s">
        <v>275</v>
      </c>
      <c r="M8" s="15" t="s">
        <v>277</v>
      </c>
    </row>
    <row r="10" spans="4:6" ht="15">
      <c r="D10" t="s">
        <v>7</v>
      </c>
      <c r="E10">
        <v>25</v>
      </c>
      <c r="F10">
        <v>21</v>
      </c>
    </row>
    <row r="12" spans="4:14" ht="15">
      <c r="D12" t="s">
        <v>192</v>
      </c>
      <c r="E12">
        <v>32.5</v>
      </c>
      <c r="F12">
        <v>50</v>
      </c>
      <c r="J12" s="4"/>
      <c r="K12" s="4" t="s">
        <v>189</v>
      </c>
      <c r="L12" s="4"/>
      <c r="M12" s="4"/>
      <c r="N12" s="4"/>
    </row>
    <row r="13" spans="10:14" ht="15">
      <c r="J13" s="4"/>
      <c r="K13" s="4"/>
      <c r="L13" s="4"/>
      <c r="M13" s="4"/>
      <c r="N13" s="4"/>
    </row>
    <row r="14" spans="4:14" ht="15">
      <c r="D14" t="s">
        <v>11</v>
      </c>
      <c r="E14">
        <v>40</v>
      </c>
      <c r="F14">
        <v>22</v>
      </c>
      <c r="J14" s="4"/>
      <c r="K14" s="4" t="s">
        <v>190</v>
      </c>
      <c r="L14" s="8" t="s">
        <v>278</v>
      </c>
      <c r="M14" s="17" t="s">
        <v>279</v>
      </c>
      <c r="N14" s="4" t="s">
        <v>276</v>
      </c>
    </row>
    <row r="15" spans="10:14" ht="15">
      <c r="J15" s="4" t="s">
        <v>201</v>
      </c>
      <c r="K15" s="4">
        <v>68</v>
      </c>
      <c r="L15" s="4">
        <v>111</v>
      </c>
      <c r="M15" s="17" t="s">
        <v>280</v>
      </c>
      <c r="N15" s="4"/>
    </row>
    <row r="16" spans="4:14" ht="15">
      <c r="D16" t="s">
        <v>12</v>
      </c>
      <c r="E16">
        <v>24</v>
      </c>
      <c r="F16">
        <v>42</v>
      </c>
      <c r="J16" s="4" t="s">
        <v>213</v>
      </c>
      <c r="K16" s="4">
        <v>40</v>
      </c>
      <c r="L16" s="4">
        <v>22</v>
      </c>
      <c r="M16" s="17" t="s">
        <v>281</v>
      </c>
      <c r="N16" s="4"/>
    </row>
    <row r="17" spans="10:14" ht="15">
      <c r="J17" s="4" t="s">
        <v>202</v>
      </c>
      <c r="K17" s="4">
        <v>2</v>
      </c>
      <c r="L17" s="4">
        <v>9.5</v>
      </c>
      <c r="M17" s="17" t="s">
        <v>283</v>
      </c>
      <c r="N17" s="4"/>
    </row>
    <row r="18" spans="4:17" ht="15">
      <c r="D18" t="s">
        <v>142</v>
      </c>
      <c r="E18">
        <v>10</v>
      </c>
      <c r="F18">
        <v>4</v>
      </c>
      <c r="J18" s="4" t="s">
        <v>207</v>
      </c>
      <c r="K18" s="4">
        <v>0</v>
      </c>
      <c r="L18" s="4">
        <v>2.1</v>
      </c>
      <c r="M18" s="17" t="s">
        <v>325</v>
      </c>
      <c r="N18" s="4"/>
      <c r="Q18">
        <v>420.035</v>
      </c>
    </row>
    <row r="19" spans="10:17" ht="15">
      <c r="J19" s="4" t="s">
        <v>216</v>
      </c>
      <c r="K19" s="4">
        <v>10</v>
      </c>
      <c r="L19" s="4">
        <v>4</v>
      </c>
      <c r="M19" s="17" t="s">
        <v>282</v>
      </c>
      <c r="N19" s="4"/>
      <c r="Q19">
        <v>448.25</v>
      </c>
    </row>
    <row r="20" spans="4:17" ht="15">
      <c r="D20" t="s">
        <v>32</v>
      </c>
      <c r="E20">
        <v>2</v>
      </c>
      <c r="F20">
        <v>9.5</v>
      </c>
      <c r="J20" s="8" t="s">
        <v>285</v>
      </c>
      <c r="K20" s="4">
        <f>SUM(K15:K19)</f>
        <v>120</v>
      </c>
      <c r="L20" s="4">
        <f>SUM(L15:L19)</f>
        <v>148.6</v>
      </c>
      <c r="M20" s="23">
        <v>328.2463</v>
      </c>
      <c r="N20" s="24">
        <v>448.2463</v>
      </c>
      <c r="Q20">
        <v>643.5578</v>
      </c>
    </row>
    <row r="21" spans="10:17" ht="15">
      <c r="J21" s="4"/>
      <c r="K21" s="4"/>
      <c r="L21" s="16" t="s">
        <v>209</v>
      </c>
      <c r="M21" s="16"/>
      <c r="N21" s="4"/>
      <c r="Q21">
        <v>1117.6</v>
      </c>
    </row>
    <row r="22" spans="4:17" ht="15">
      <c r="D22" t="s">
        <v>33</v>
      </c>
      <c r="E22">
        <v>35</v>
      </c>
      <c r="F22">
        <v>63</v>
      </c>
      <c r="J22" s="4"/>
      <c r="K22" s="4"/>
      <c r="L22" s="4"/>
      <c r="M22" s="16"/>
      <c r="N22" s="4"/>
      <c r="Q22">
        <f>SUM(Q18:Q21)</f>
        <v>2629.4428</v>
      </c>
    </row>
    <row r="24" spans="4:6" ht="15">
      <c r="D24" t="s">
        <v>193</v>
      </c>
      <c r="E24">
        <v>0</v>
      </c>
      <c r="F24">
        <v>30</v>
      </c>
    </row>
    <row r="25" spans="10:14" ht="15">
      <c r="J25" s="5"/>
      <c r="K25" s="5" t="s">
        <v>200</v>
      </c>
      <c r="L25" s="5"/>
      <c r="M25" s="5"/>
      <c r="N25" s="5"/>
    </row>
    <row r="26" spans="4:14" ht="15">
      <c r="D26" t="s">
        <v>196</v>
      </c>
      <c r="E26">
        <v>0</v>
      </c>
      <c r="F26">
        <v>20</v>
      </c>
      <c r="J26" s="5"/>
      <c r="K26" s="5"/>
      <c r="L26" s="5"/>
      <c r="M26" s="5"/>
      <c r="N26" s="5"/>
    </row>
    <row r="27" spans="10:14" ht="15">
      <c r="J27" s="5"/>
      <c r="K27" s="5" t="s">
        <v>190</v>
      </c>
      <c r="L27" s="10" t="s">
        <v>278</v>
      </c>
      <c r="M27" s="21" t="s">
        <v>279</v>
      </c>
      <c r="N27" s="5" t="s">
        <v>276</v>
      </c>
    </row>
    <row r="28" spans="4:14" ht="15">
      <c r="D28" t="s">
        <v>194</v>
      </c>
      <c r="E28">
        <v>160</v>
      </c>
      <c r="F28">
        <v>49</v>
      </c>
      <c r="J28" s="5" t="s">
        <v>201</v>
      </c>
      <c r="K28" s="5">
        <v>50</v>
      </c>
      <c r="L28" s="5">
        <v>81</v>
      </c>
      <c r="M28" s="27" t="s">
        <v>333</v>
      </c>
      <c r="N28" s="5"/>
    </row>
    <row r="29" spans="10:14" ht="15">
      <c r="J29" s="5" t="s">
        <v>203</v>
      </c>
      <c r="K29" s="5">
        <v>0</v>
      </c>
      <c r="L29" s="5">
        <v>20</v>
      </c>
      <c r="M29" s="21" t="s">
        <v>292</v>
      </c>
      <c r="N29" s="18"/>
    </row>
    <row r="30" spans="4:14" ht="15">
      <c r="D30" t="s">
        <v>106</v>
      </c>
      <c r="E30">
        <v>80</v>
      </c>
      <c r="F30">
        <v>22</v>
      </c>
      <c r="J30" s="5" t="s">
        <v>194</v>
      </c>
      <c r="K30" s="5">
        <v>60</v>
      </c>
      <c r="L30" s="5">
        <v>21</v>
      </c>
      <c r="M30" s="21" t="s">
        <v>310</v>
      </c>
      <c r="N30" s="18"/>
    </row>
    <row r="31" spans="10:14" ht="15">
      <c r="J31" s="5" t="s">
        <v>204</v>
      </c>
      <c r="K31" s="5">
        <v>70</v>
      </c>
      <c r="L31" s="5">
        <v>9</v>
      </c>
      <c r="M31" s="21" t="s">
        <v>317</v>
      </c>
      <c r="N31" s="18"/>
    </row>
    <row r="32" spans="4:14" ht="15">
      <c r="D32" t="s">
        <v>195</v>
      </c>
      <c r="E32">
        <v>220</v>
      </c>
      <c r="F32">
        <v>0</v>
      </c>
      <c r="J32" s="5" t="s">
        <v>205</v>
      </c>
      <c r="K32" s="5">
        <v>0</v>
      </c>
      <c r="L32" s="5">
        <v>12</v>
      </c>
      <c r="M32" s="21" t="s">
        <v>332</v>
      </c>
      <c r="N32" s="18"/>
    </row>
    <row r="33" spans="10:14" ht="15">
      <c r="J33" s="5" t="s">
        <v>206</v>
      </c>
      <c r="K33" s="5">
        <v>60</v>
      </c>
      <c r="L33" s="5">
        <v>0</v>
      </c>
      <c r="M33" s="18">
        <v>0</v>
      </c>
      <c r="N33" s="18"/>
    </row>
    <row r="34" spans="4:14" ht="15">
      <c r="D34" t="s">
        <v>138</v>
      </c>
      <c r="E34">
        <v>0</v>
      </c>
      <c r="F34">
        <v>22</v>
      </c>
      <c r="J34" s="5" t="s">
        <v>207</v>
      </c>
      <c r="K34" s="5">
        <v>0</v>
      </c>
      <c r="L34" s="5">
        <v>4.8</v>
      </c>
      <c r="M34" s="21" t="s">
        <v>327</v>
      </c>
      <c r="N34" s="18"/>
    </row>
    <row r="35" spans="10:14" ht="15">
      <c r="J35" s="10" t="s">
        <v>285</v>
      </c>
      <c r="K35" s="5">
        <f>SUM(K28:K34)</f>
        <v>240</v>
      </c>
      <c r="L35" s="5">
        <f>SUM(L28:L34)</f>
        <v>147.8</v>
      </c>
      <c r="M35" s="21" t="s">
        <v>334</v>
      </c>
      <c r="N35" s="21" t="s">
        <v>335</v>
      </c>
    </row>
    <row r="36" spans="5:14" ht="15">
      <c r="E36">
        <v>1063.5</v>
      </c>
      <c r="F36">
        <v>580.5</v>
      </c>
      <c r="J36" s="5"/>
      <c r="K36" s="5"/>
      <c r="L36" s="18" t="s">
        <v>209</v>
      </c>
      <c r="M36" s="18"/>
      <c r="N36" s="10"/>
    </row>
    <row r="37" ht="15">
      <c r="M37" s="26"/>
    </row>
    <row r="38" spans="6:13" ht="15">
      <c r="F38" t="s">
        <v>223</v>
      </c>
      <c r="M38" s="26"/>
    </row>
    <row r="39" ht="15">
      <c r="M39" s="26"/>
    </row>
    <row r="40" spans="10:14" ht="15">
      <c r="J40" s="6"/>
      <c r="K40" s="6" t="s">
        <v>198</v>
      </c>
      <c r="L40" s="6"/>
      <c r="M40" s="19"/>
      <c r="N40" s="6"/>
    </row>
    <row r="41" spans="10:14" ht="15">
      <c r="J41" s="6"/>
      <c r="K41" s="6"/>
      <c r="L41" s="6"/>
      <c r="M41" s="19"/>
      <c r="N41" s="6"/>
    </row>
    <row r="42" spans="10:14" ht="15">
      <c r="J42" s="6"/>
      <c r="K42" s="6" t="s">
        <v>190</v>
      </c>
      <c r="L42" s="9" t="s">
        <v>278</v>
      </c>
      <c r="M42" s="20" t="s">
        <v>279</v>
      </c>
      <c r="N42" s="6" t="s">
        <v>276</v>
      </c>
    </row>
    <row r="43" spans="10:18" ht="15">
      <c r="J43" s="6" t="s">
        <v>210</v>
      </c>
      <c r="K43" s="6">
        <v>25</v>
      </c>
      <c r="L43" s="6">
        <v>21</v>
      </c>
      <c r="M43" s="20" t="s">
        <v>299</v>
      </c>
      <c r="N43" s="6"/>
      <c r="Q43">
        <f>1400-420-448.25</f>
        <v>531.75</v>
      </c>
      <c r="R43" t="s">
        <v>336</v>
      </c>
    </row>
    <row r="44" spans="10:14" ht="15">
      <c r="J44" s="6" t="s">
        <v>211</v>
      </c>
      <c r="K44" s="6">
        <v>32.5</v>
      </c>
      <c r="L44" s="6">
        <v>50</v>
      </c>
      <c r="M44" s="20" t="s">
        <v>293</v>
      </c>
      <c r="N44" s="6"/>
    </row>
    <row r="45" spans="10:14" ht="15">
      <c r="J45" s="6" t="s">
        <v>212</v>
      </c>
      <c r="K45" s="6">
        <v>24</v>
      </c>
      <c r="L45" s="6">
        <v>42</v>
      </c>
      <c r="M45" s="22">
        <v>102.352</v>
      </c>
      <c r="N45" s="6"/>
    </row>
    <row r="46" spans="10:14" ht="15">
      <c r="J46" s="6" t="s">
        <v>214</v>
      </c>
      <c r="K46" s="6">
        <v>35</v>
      </c>
      <c r="L46" s="6">
        <v>63</v>
      </c>
      <c r="M46" s="19" t="s">
        <v>284</v>
      </c>
      <c r="N46" s="6"/>
    </row>
    <row r="47" spans="10:14" ht="15">
      <c r="J47" s="6" t="s">
        <v>203</v>
      </c>
      <c r="K47" s="6">
        <v>0</v>
      </c>
      <c r="L47" s="6">
        <v>10</v>
      </c>
      <c r="M47" s="20" t="s">
        <v>291</v>
      </c>
      <c r="N47" s="6"/>
    </row>
    <row r="48" spans="10:14" ht="15">
      <c r="J48" s="6" t="s">
        <v>194</v>
      </c>
      <c r="K48" s="6">
        <v>100</v>
      </c>
      <c r="L48" s="6">
        <v>28</v>
      </c>
      <c r="M48" s="20" t="s">
        <v>309</v>
      </c>
      <c r="N48" s="6"/>
    </row>
    <row r="49" spans="10:14" ht="15">
      <c r="J49" s="6" t="s">
        <v>215</v>
      </c>
      <c r="K49" s="6">
        <v>10</v>
      </c>
      <c r="L49" s="6">
        <v>13</v>
      </c>
      <c r="M49" s="20" t="s">
        <v>316</v>
      </c>
      <c r="N49" s="6"/>
    </row>
    <row r="50" spans="10:14" ht="15">
      <c r="J50" s="6" t="s">
        <v>205</v>
      </c>
      <c r="K50" s="6">
        <v>0</v>
      </c>
      <c r="L50" s="6">
        <v>8</v>
      </c>
      <c r="M50" s="20" t="s">
        <v>330</v>
      </c>
      <c r="N50" s="6"/>
    </row>
    <row r="51" spans="10:14" ht="15">
      <c r="J51" s="6" t="s">
        <v>206</v>
      </c>
      <c r="K51" s="6">
        <v>160</v>
      </c>
      <c r="L51" s="6">
        <v>0</v>
      </c>
      <c r="M51" s="19">
        <v>0</v>
      </c>
      <c r="N51" s="6"/>
    </row>
    <row r="52" spans="10:14" ht="15">
      <c r="J52" s="6" t="s">
        <v>207</v>
      </c>
      <c r="K52" s="6">
        <v>0</v>
      </c>
      <c r="L52" s="6">
        <v>15.1</v>
      </c>
      <c r="M52" s="20" t="s">
        <v>323</v>
      </c>
      <c r="N52" s="6"/>
    </row>
    <row r="53" spans="10:14" ht="15">
      <c r="J53" s="9" t="s">
        <v>285</v>
      </c>
      <c r="K53" s="6">
        <f>SUM(K43:K52)</f>
        <v>386.5</v>
      </c>
      <c r="L53" s="6">
        <f>SUM(L43:L52)</f>
        <v>250.1</v>
      </c>
      <c r="M53" s="22">
        <v>731.1004</v>
      </c>
      <c r="N53" s="25">
        <v>1117.6004</v>
      </c>
    </row>
    <row r="54" spans="10:14" ht="15">
      <c r="J54" s="6"/>
      <c r="K54" s="6"/>
      <c r="L54" s="19" t="s">
        <v>224</v>
      </c>
      <c r="M54" s="19"/>
      <c r="N54" s="6"/>
    </row>
    <row r="59" ht="15">
      <c r="L59" s="26"/>
    </row>
    <row r="60" ht="15">
      <c r="L60" s="26"/>
    </row>
    <row r="61" spans="11:12" ht="15">
      <c r="K61">
        <v>317</v>
      </c>
      <c r="L61" s="40">
        <v>103</v>
      </c>
    </row>
    <row r="62" spans="11:12" ht="15">
      <c r="K62">
        <v>120</v>
      </c>
      <c r="L62" s="40">
        <v>328.2463</v>
      </c>
    </row>
    <row r="63" spans="11:12" ht="15">
      <c r="K63">
        <v>240</v>
      </c>
      <c r="L63" s="40">
        <v>403.6</v>
      </c>
    </row>
    <row r="64" spans="11:12" ht="15">
      <c r="K64">
        <v>386.5</v>
      </c>
      <c r="L64" s="40">
        <v>731.1004</v>
      </c>
    </row>
    <row r="65" spans="11:12" ht="15">
      <c r="K65">
        <f>SUM(K61:K64)</f>
        <v>1063.5</v>
      </c>
      <c r="L65" s="40">
        <f>SUM(L61:L64)</f>
        <v>1565.9467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9:V93"/>
  <sheetViews>
    <sheetView tabSelected="1" workbookViewId="0" topLeftCell="E13">
      <selection activeCell="V32" sqref="V32"/>
    </sheetView>
  </sheetViews>
  <sheetFormatPr defaultColWidth="9.140625" defaultRowHeight="15"/>
  <cols>
    <col min="5" max="5" width="27.421875" style="0" customWidth="1"/>
    <col min="7" max="7" width="18.421875" style="0" customWidth="1"/>
    <col min="8" max="8" width="13.7109375" style="0" customWidth="1"/>
    <col min="9" max="9" width="18.8515625" style="0" customWidth="1"/>
    <col min="10" max="10" width="14.7109375" style="0" customWidth="1"/>
    <col min="11" max="11" width="17.140625" style="0" customWidth="1"/>
    <col min="12" max="12" width="14.28125" style="0" customWidth="1"/>
    <col min="13" max="13" width="17.140625" style="0" customWidth="1"/>
    <col min="14" max="14" width="14.7109375" style="0" customWidth="1"/>
    <col min="15" max="15" width="7.57421875" style="0" customWidth="1"/>
    <col min="16" max="16" width="15.28125" style="0" customWidth="1"/>
    <col min="17" max="17" width="12.00390625" style="0" customWidth="1"/>
    <col min="18" max="18" width="16.421875" style="0" customWidth="1"/>
    <col min="19" max="19" width="12.7109375" style="0" customWidth="1"/>
    <col min="20" max="20" width="11.421875" style="0" customWidth="1"/>
  </cols>
  <sheetData>
    <row r="9" spans="7:13" ht="15">
      <c r="G9" t="s">
        <v>350</v>
      </c>
      <c r="I9" t="s">
        <v>346</v>
      </c>
      <c r="K9" t="s">
        <v>343</v>
      </c>
      <c r="M9" t="s">
        <v>352</v>
      </c>
    </row>
    <row r="10" ht="15">
      <c r="K10" t="s">
        <v>392</v>
      </c>
    </row>
    <row r="11" spans="11:18" ht="15">
      <c r="K11" t="s">
        <v>393</v>
      </c>
      <c r="R11" t="s">
        <v>347</v>
      </c>
    </row>
    <row r="12" spans="7:18" ht="15">
      <c r="G12" t="s">
        <v>345</v>
      </c>
      <c r="I12" t="s">
        <v>344</v>
      </c>
      <c r="K12" s="26"/>
      <c r="L12" s="26"/>
      <c r="M12" s="26"/>
      <c r="N12" s="26"/>
      <c r="P12" t="s">
        <v>339</v>
      </c>
      <c r="R12" t="s">
        <v>371</v>
      </c>
    </row>
    <row r="13" spans="11:18" ht="15">
      <c r="K13" s="26"/>
      <c r="L13" s="26"/>
      <c r="M13" s="26"/>
      <c r="N13" s="26"/>
      <c r="R13" t="s">
        <v>348</v>
      </c>
    </row>
    <row r="14" spans="7:19" ht="15">
      <c r="G14" s="26" t="s">
        <v>190</v>
      </c>
      <c r="H14" s="26" t="s">
        <v>278</v>
      </c>
      <c r="I14" s="26" t="s">
        <v>190</v>
      </c>
      <c r="J14" s="26" t="s">
        <v>278</v>
      </c>
      <c r="K14" s="26" t="s">
        <v>190</v>
      </c>
      <c r="L14" s="26" t="s">
        <v>278</v>
      </c>
      <c r="M14" s="26" t="s">
        <v>190</v>
      </c>
      <c r="N14" s="26" t="s">
        <v>278</v>
      </c>
      <c r="P14" s="26" t="s">
        <v>340</v>
      </c>
      <c r="Q14" s="26" t="s">
        <v>278</v>
      </c>
      <c r="R14" s="26" t="s">
        <v>340</v>
      </c>
      <c r="S14" s="26" t="s">
        <v>278</v>
      </c>
    </row>
    <row r="15" spans="5:19" ht="15">
      <c r="E15" t="s">
        <v>191</v>
      </c>
      <c r="G15">
        <v>4.2</v>
      </c>
      <c r="H15">
        <v>0</v>
      </c>
      <c r="I15">
        <v>46.4</v>
      </c>
      <c r="J15">
        <v>9.8</v>
      </c>
      <c r="K15" s="26">
        <v>317</v>
      </c>
      <c r="L15" s="26">
        <v>34</v>
      </c>
      <c r="M15" s="26">
        <v>367.6</v>
      </c>
      <c r="N15" s="26">
        <v>43.8</v>
      </c>
      <c r="P15">
        <v>298</v>
      </c>
      <c r="Q15">
        <v>65</v>
      </c>
      <c r="R15">
        <v>300</v>
      </c>
      <c r="S15">
        <v>28.2</v>
      </c>
    </row>
    <row r="16" spans="11:19" ht="15">
      <c r="K16" s="26"/>
      <c r="L16" s="26"/>
      <c r="M16" s="26"/>
      <c r="N16" s="26"/>
      <c r="P16" s="41" t="s">
        <v>400</v>
      </c>
      <c r="Q16" s="42" t="s">
        <v>412</v>
      </c>
      <c r="R16" s="41" t="s">
        <v>414</v>
      </c>
      <c r="S16" s="41" t="s">
        <v>438</v>
      </c>
    </row>
    <row r="17" spans="5:21" ht="15">
      <c r="E17" t="s">
        <v>189</v>
      </c>
      <c r="G17">
        <v>0</v>
      </c>
      <c r="H17">
        <v>0</v>
      </c>
      <c r="I17">
        <v>27.5</v>
      </c>
      <c r="J17">
        <v>43.61</v>
      </c>
      <c r="K17" s="26">
        <v>118</v>
      </c>
      <c r="L17" s="26">
        <v>192</v>
      </c>
      <c r="M17" s="26">
        <v>145.5</v>
      </c>
      <c r="N17" s="26">
        <v>235.6</v>
      </c>
      <c r="P17">
        <v>40</v>
      </c>
      <c r="Q17">
        <v>11.5</v>
      </c>
      <c r="R17">
        <v>90.5</v>
      </c>
      <c r="S17">
        <v>109</v>
      </c>
      <c r="U17" t="s">
        <v>341</v>
      </c>
    </row>
    <row r="18" spans="11:21" ht="15">
      <c r="K18" s="26"/>
      <c r="L18" s="26"/>
      <c r="M18" s="26"/>
      <c r="N18" s="26"/>
      <c r="P18" s="41" t="s">
        <v>401</v>
      </c>
      <c r="Q18" s="41" t="s">
        <v>413</v>
      </c>
      <c r="R18" s="41" t="s">
        <v>429</v>
      </c>
      <c r="S18" s="41" t="s">
        <v>439</v>
      </c>
      <c r="U18" t="s">
        <v>342</v>
      </c>
    </row>
    <row r="19" spans="5:19" ht="15">
      <c r="E19" t="s">
        <v>7</v>
      </c>
      <c r="G19">
        <v>0</v>
      </c>
      <c r="H19">
        <v>0.31</v>
      </c>
      <c r="I19">
        <v>22.2</v>
      </c>
      <c r="J19">
        <v>14.2</v>
      </c>
      <c r="K19" s="26">
        <v>25</v>
      </c>
      <c r="L19" s="26">
        <v>21</v>
      </c>
      <c r="M19" s="26">
        <v>47.2</v>
      </c>
      <c r="N19" s="26">
        <v>35.5</v>
      </c>
      <c r="P19">
        <v>15</v>
      </c>
      <c r="Q19">
        <v>15</v>
      </c>
      <c r="R19">
        <v>0</v>
      </c>
      <c r="S19">
        <v>0</v>
      </c>
    </row>
    <row r="20" spans="11:19" ht="15">
      <c r="K20" s="26"/>
      <c r="L20" s="26"/>
      <c r="M20" s="26"/>
      <c r="N20" s="26"/>
      <c r="P20" s="41" t="s">
        <v>402</v>
      </c>
      <c r="Q20" s="41" t="s">
        <v>416</v>
      </c>
      <c r="R20" s="41" t="s">
        <v>430</v>
      </c>
      <c r="S20" s="41" t="s">
        <v>440</v>
      </c>
    </row>
    <row r="21" spans="5:19" ht="15">
      <c r="E21" t="s">
        <v>192</v>
      </c>
      <c r="G21">
        <v>0</v>
      </c>
      <c r="H21">
        <v>0</v>
      </c>
      <c r="I21">
        <v>24.4</v>
      </c>
      <c r="J21">
        <v>0</v>
      </c>
      <c r="K21" s="26">
        <v>32.5</v>
      </c>
      <c r="L21" s="26">
        <v>50</v>
      </c>
      <c r="M21" s="26">
        <v>56.9</v>
      </c>
      <c r="N21" s="26">
        <v>50</v>
      </c>
      <c r="P21">
        <v>0</v>
      </c>
      <c r="Q21">
        <v>21</v>
      </c>
      <c r="R21">
        <v>58</v>
      </c>
      <c r="S21">
        <v>53.8</v>
      </c>
    </row>
    <row r="22" spans="11:19" ht="15">
      <c r="K22" s="26"/>
      <c r="L22" s="26"/>
      <c r="M22" s="26"/>
      <c r="N22" s="26"/>
      <c r="P22" s="41" t="s">
        <v>403</v>
      </c>
      <c r="Q22" s="41" t="s">
        <v>417</v>
      </c>
      <c r="R22" s="42" t="s">
        <v>431</v>
      </c>
      <c r="S22" s="41" t="s">
        <v>441</v>
      </c>
    </row>
    <row r="23" spans="5:19" ht="15">
      <c r="E23" t="s">
        <v>11</v>
      </c>
      <c r="G23">
        <v>0</v>
      </c>
      <c r="H23">
        <v>0</v>
      </c>
      <c r="I23">
        <v>67</v>
      </c>
      <c r="J23">
        <v>1.18</v>
      </c>
      <c r="K23" s="26">
        <v>40</v>
      </c>
      <c r="L23" s="26">
        <v>22</v>
      </c>
      <c r="M23" s="26">
        <v>107</v>
      </c>
      <c r="N23" s="26">
        <v>23.2</v>
      </c>
      <c r="P23">
        <v>100</v>
      </c>
      <c r="Q23">
        <v>1.5</v>
      </c>
      <c r="R23">
        <v>252.5</v>
      </c>
      <c r="S23">
        <v>177.6</v>
      </c>
    </row>
    <row r="24" spans="11:19" ht="15">
      <c r="K24" s="26"/>
      <c r="L24" s="26"/>
      <c r="M24" s="26"/>
      <c r="N24" s="26"/>
      <c r="P24" s="41" t="s">
        <v>404</v>
      </c>
      <c r="Q24" s="41" t="s">
        <v>418</v>
      </c>
      <c r="R24" s="42" t="s">
        <v>432</v>
      </c>
      <c r="S24" s="42" t="s">
        <v>442</v>
      </c>
    </row>
    <row r="25" spans="5:17" ht="15">
      <c r="E25" t="s">
        <v>12</v>
      </c>
      <c r="G25">
        <v>0</v>
      </c>
      <c r="H25">
        <v>1.39</v>
      </c>
      <c r="I25">
        <v>43</v>
      </c>
      <c r="J25">
        <v>3.96</v>
      </c>
      <c r="K25" s="26">
        <v>24</v>
      </c>
      <c r="L25" s="26">
        <v>42</v>
      </c>
      <c r="M25" s="26">
        <v>67</v>
      </c>
      <c r="N25" s="26">
        <v>47.4</v>
      </c>
      <c r="P25">
        <v>25</v>
      </c>
      <c r="Q25">
        <v>6.5</v>
      </c>
    </row>
    <row r="26" spans="11:22" ht="15">
      <c r="K26" s="26"/>
      <c r="L26" s="26"/>
      <c r="M26" s="26"/>
      <c r="N26" s="26"/>
      <c r="P26" s="41" t="s">
        <v>405</v>
      </c>
      <c r="Q26" s="41" t="s">
        <v>419</v>
      </c>
      <c r="R26" s="42"/>
      <c r="S26" s="42"/>
      <c r="U26" s="41"/>
      <c r="V26" t="s">
        <v>451</v>
      </c>
    </row>
    <row r="27" spans="5:22" ht="15">
      <c r="E27" t="s">
        <v>142</v>
      </c>
      <c r="G27">
        <v>0</v>
      </c>
      <c r="H27">
        <v>0.31</v>
      </c>
      <c r="I27">
        <v>0</v>
      </c>
      <c r="J27">
        <v>0.46</v>
      </c>
      <c r="K27" s="26">
        <v>10</v>
      </c>
      <c r="L27" s="26">
        <v>4</v>
      </c>
      <c r="M27" s="26">
        <v>10</v>
      </c>
      <c r="N27" s="26">
        <v>4.8</v>
      </c>
      <c r="P27">
        <v>50</v>
      </c>
      <c r="Q27">
        <v>16</v>
      </c>
      <c r="R27">
        <v>0</v>
      </c>
      <c r="S27">
        <v>4</v>
      </c>
      <c r="U27" s="42"/>
      <c r="V27" t="s">
        <v>452</v>
      </c>
    </row>
    <row r="28" spans="11:19" ht="15">
      <c r="K28" s="26"/>
      <c r="L28" s="26"/>
      <c r="M28" s="26"/>
      <c r="N28" s="26"/>
      <c r="P28" s="42" t="s">
        <v>406</v>
      </c>
      <c r="Q28" s="42" t="s">
        <v>420</v>
      </c>
      <c r="R28" s="41" t="s">
        <v>433</v>
      </c>
      <c r="S28" s="41" t="s">
        <v>443</v>
      </c>
    </row>
    <row r="29" spans="5:19" ht="15">
      <c r="E29" t="s">
        <v>32</v>
      </c>
      <c r="G29">
        <v>0</v>
      </c>
      <c r="H29">
        <v>0</v>
      </c>
      <c r="I29">
        <v>1</v>
      </c>
      <c r="J29">
        <v>3.65</v>
      </c>
      <c r="K29" s="26">
        <v>2</v>
      </c>
      <c r="L29" s="26">
        <v>9.5</v>
      </c>
      <c r="M29" s="26">
        <v>3</v>
      </c>
      <c r="N29" s="26">
        <v>13.2</v>
      </c>
      <c r="P29">
        <v>59</v>
      </c>
      <c r="Q29">
        <v>21</v>
      </c>
      <c r="R29">
        <v>13</v>
      </c>
      <c r="S29">
        <v>10.7</v>
      </c>
    </row>
    <row r="30" spans="11:19" ht="15">
      <c r="K30" s="26"/>
      <c r="L30" s="26"/>
      <c r="M30" s="26"/>
      <c r="N30" s="26"/>
      <c r="P30" s="41" t="s">
        <v>415</v>
      </c>
      <c r="Q30" s="41" t="s">
        <v>421</v>
      </c>
      <c r="R30" s="41" t="s">
        <v>434</v>
      </c>
      <c r="S30" s="41" t="s">
        <v>444</v>
      </c>
    </row>
    <row r="31" spans="5:19" ht="15">
      <c r="E31" t="s">
        <v>33</v>
      </c>
      <c r="G31">
        <v>0</v>
      </c>
      <c r="H31">
        <v>0</v>
      </c>
      <c r="I31">
        <v>12.9</v>
      </c>
      <c r="J31">
        <v>0</v>
      </c>
      <c r="K31" s="26">
        <v>35</v>
      </c>
      <c r="L31" s="26">
        <v>63</v>
      </c>
      <c r="M31" s="26">
        <v>47.9</v>
      </c>
      <c r="N31" s="26">
        <v>63</v>
      </c>
      <c r="R31">
        <v>35</v>
      </c>
      <c r="S31">
        <v>68.2</v>
      </c>
    </row>
    <row r="32" spans="11:19" ht="15">
      <c r="K32" s="26"/>
      <c r="L32" s="26"/>
      <c r="M32" s="26"/>
      <c r="N32" s="26"/>
      <c r="S32" s="41" t="s">
        <v>445</v>
      </c>
    </row>
    <row r="33" spans="5:19" ht="15">
      <c r="E33" t="s">
        <v>193</v>
      </c>
      <c r="G33">
        <v>0</v>
      </c>
      <c r="H33">
        <v>5.69</v>
      </c>
      <c r="I33">
        <v>15.9</v>
      </c>
      <c r="J33">
        <v>37.78</v>
      </c>
      <c r="K33" s="26">
        <v>0</v>
      </c>
      <c r="L33" s="26">
        <v>30</v>
      </c>
      <c r="M33" s="26">
        <v>15.9</v>
      </c>
      <c r="N33" s="26">
        <v>73.5</v>
      </c>
      <c r="P33">
        <v>0</v>
      </c>
      <c r="Q33">
        <v>5.5</v>
      </c>
      <c r="R33">
        <v>0</v>
      </c>
      <c r="S33">
        <v>66</v>
      </c>
    </row>
    <row r="34" spans="11:19" ht="15">
      <c r="K34" s="26"/>
      <c r="L34" s="26"/>
      <c r="M34" s="26"/>
      <c r="N34" s="26"/>
      <c r="P34" s="41" t="s">
        <v>407</v>
      </c>
      <c r="Q34" s="41" t="s">
        <v>422</v>
      </c>
      <c r="R34" s="41" t="s">
        <v>407</v>
      </c>
      <c r="S34" s="41" t="s">
        <v>446</v>
      </c>
    </row>
    <row r="35" spans="5:19" ht="15">
      <c r="E35" t="s">
        <v>196</v>
      </c>
      <c r="G35">
        <v>0</v>
      </c>
      <c r="H35">
        <v>0</v>
      </c>
      <c r="I35">
        <v>0</v>
      </c>
      <c r="J35">
        <v>2.45</v>
      </c>
      <c r="K35" s="26">
        <v>0</v>
      </c>
      <c r="L35" s="26">
        <v>20</v>
      </c>
      <c r="M35" s="26">
        <v>0</v>
      </c>
      <c r="N35" s="26">
        <v>22.4</v>
      </c>
      <c r="P35">
        <v>0</v>
      </c>
      <c r="Q35">
        <v>0</v>
      </c>
      <c r="R35">
        <v>0</v>
      </c>
      <c r="S35">
        <v>0</v>
      </c>
    </row>
    <row r="36" spans="11:19" ht="15">
      <c r="K36" s="26"/>
      <c r="L36" s="26"/>
      <c r="M36" s="26"/>
      <c r="N36" s="26"/>
      <c r="Q36" s="41" t="s">
        <v>423</v>
      </c>
      <c r="S36" s="41" t="s">
        <v>423</v>
      </c>
    </row>
    <row r="37" spans="5:19" ht="15">
      <c r="E37" t="s">
        <v>194</v>
      </c>
      <c r="G37">
        <v>0</v>
      </c>
      <c r="H37">
        <v>0</v>
      </c>
      <c r="I37">
        <v>15.2</v>
      </c>
      <c r="J37">
        <v>1.59</v>
      </c>
      <c r="K37" s="26">
        <v>160</v>
      </c>
      <c r="L37" s="26">
        <v>49</v>
      </c>
      <c r="M37" s="26">
        <v>175.2</v>
      </c>
      <c r="N37" s="26">
        <v>50.6</v>
      </c>
      <c r="P37">
        <v>126</v>
      </c>
      <c r="Q37">
        <v>12</v>
      </c>
      <c r="R37">
        <v>219.5</v>
      </c>
      <c r="S37">
        <v>96.8</v>
      </c>
    </row>
    <row r="38" spans="11:19" ht="15">
      <c r="K38" s="26"/>
      <c r="L38" s="26"/>
      <c r="M38" s="26"/>
      <c r="N38" s="26"/>
      <c r="P38" s="41" t="s">
        <v>408</v>
      </c>
      <c r="Q38" s="41" t="s">
        <v>424</v>
      </c>
      <c r="R38" s="42" t="s">
        <v>435</v>
      </c>
      <c r="S38" s="42" t="s">
        <v>447</v>
      </c>
    </row>
    <row r="39" spans="5:19" ht="15">
      <c r="E39" t="s">
        <v>106</v>
      </c>
      <c r="G39">
        <v>0</v>
      </c>
      <c r="H39">
        <v>3.85</v>
      </c>
      <c r="I39">
        <v>0</v>
      </c>
      <c r="J39">
        <v>1.22</v>
      </c>
      <c r="K39" s="26">
        <v>80</v>
      </c>
      <c r="L39" s="26">
        <v>22</v>
      </c>
      <c r="M39" s="26">
        <v>80</v>
      </c>
      <c r="N39" s="26">
        <v>27.1</v>
      </c>
      <c r="P39">
        <v>0</v>
      </c>
      <c r="Q39">
        <v>3</v>
      </c>
      <c r="R39">
        <v>144.5</v>
      </c>
      <c r="S39">
        <v>14.6</v>
      </c>
    </row>
    <row r="40" spans="11:19" ht="15">
      <c r="K40" s="26"/>
      <c r="L40" s="26"/>
      <c r="M40" s="26"/>
      <c r="N40" s="26"/>
      <c r="P40" s="41" t="s">
        <v>409</v>
      </c>
      <c r="Q40" s="41" t="s">
        <v>425</v>
      </c>
      <c r="R40" s="42" t="s">
        <v>436</v>
      </c>
      <c r="S40" s="41" t="s">
        <v>448</v>
      </c>
    </row>
    <row r="41" spans="5:19" ht="15">
      <c r="E41" t="s">
        <v>195</v>
      </c>
      <c r="G41">
        <v>144.9</v>
      </c>
      <c r="H41">
        <v>39.7</v>
      </c>
      <c r="I41">
        <v>179.1</v>
      </c>
      <c r="J41">
        <v>14.54</v>
      </c>
      <c r="K41" s="26">
        <v>220</v>
      </c>
      <c r="L41" s="26">
        <v>0</v>
      </c>
      <c r="M41" s="26">
        <v>544</v>
      </c>
      <c r="N41" s="26">
        <v>54.2</v>
      </c>
      <c r="P41">
        <v>278</v>
      </c>
      <c r="Q41">
        <v>76</v>
      </c>
      <c r="R41">
        <v>381.8</v>
      </c>
      <c r="S41">
        <v>68</v>
      </c>
    </row>
    <row r="42" spans="11:19" ht="15">
      <c r="K42" s="26"/>
      <c r="L42" s="26"/>
      <c r="M42" s="26"/>
      <c r="N42" s="26"/>
      <c r="P42" s="41" t="s">
        <v>410</v>
      </c>
      <c r="Q42" s="42" t="s">
        <v>426</v>
      </c>
      <c r="R42" s="41" t="s">
        <v>437</v>
      </c>
      <c r="S42" s="42" t="s">
        <v>449</v>
      </c>
    </row>
    <row r="43" spans="5:21" ht="15">
      <c r="E43" t="s">
        <v>138</v>
      </c>
      <c r="G43">
        <v>0</v>
      </c>
      <c r="H43">
        <v>0</v>
      </c>
      <c r="I43" s="26">
        <v>2</v>
      </c>
      <c r="J43">
        <v>1.83</v>
      </c>
      <c r="K43" s="26">
        <v>0</v>
      </c>
      <c r="L43" s="26">
        <v>22.2</v>
      </c>
      <c r="M43" s="26">
        <v>2</v>
      </c>
      <c r="N43" s="26">
        <v>24</v>
      </c>
      <c r="P43">
        <v>0</v>
      </c>
      <c r="Q43">
        <v>13.5</v>
      </c>
      <c r="R43">
        <v>0</v>
      </c>
      <c r="S43">
        <v>22.2</v>
      </c>
      <c r="U43" t="s">
        <v>338</v>
      </c>
    </row>
    <row r="44" spans="11:19" ht="15">
      <c r="K44" s="26"/>
      <c r="L44" s="26"/>
      <c r="M44" s="26">
        <f>SUM(M15:M43)</f>
        <v>1669.2</v>
      </c>
      <c r="N44" s="26">
        <f>SUM(N15:N43)</f>
        <v>768.3000000000001</v>
      </c>
      <c r="P44" s="41" t="s">
        <v>411</v>
      </c>
      <c r="Q44" s="41" t="s">
        <v>427</v>
      </c>
      <c r="R44" s="41" t="s">
        <v>411</v>
      </c>
      <c r="S44" s="41" t="s">
        <v>450</v>
      </c>
    </row>
    <row r="45" spans="7:17" ht="15">
      <c r="G45" s="31">
        <v>189.5</v>
      </c>
      <c r="H45" s="31">
        <v>52.8</v>
      </c>
      <c r="I45" s="30">
        <v>482.8</v>
      </c>
      <c r="J45" s="30">
        <f>SUM(J15:J44)</f>
        <v>136.27</v>
      </c>
      <c r="K45" s="29">
        <v>1063.5</v>
      </c>
      <c r="L45" s="29">
        <v>580.5</v>
      </c>
      <c r="M45" s="28">
        <v>1735.8</v>
      </c>
      <c r="N45" s="28">
        <v>769.6</v>
      </c>
      <c r="O45" t="s">
        <v>428</v>
      </c>
      <c r="P45">
        <v>45</v>
      </c>
      <c r="Q45">
        <v>0</v>
      </c>
    </row>
    <row r="46" spans="11:14" ht="15">
      <c r="K46" s="26"/>
      <c r="L46" s="26"/>
      <c r="M46" s="26"/>
      <c r="N46" s="26"/>
    </row>
    <row r="47" spans="8:20" ht="15">
      <c r="H47" s="26" t="s">
        <v>388</v>
      </c>
      <c r="J47" s="26" t="s">
        <v>351</v>
      </c>
      <c r="K47" s="26"/>
      <c r="L47" s="26" t="s">
        <v>223</v>
      </c>
      <c r="M47" s="26"/>
      <c r="N47" s="26"/>
      <c r="R47">
        <v>189.5</v>
      </c>
      <c r="S47">
        <v>52.8</v>
      </c>
      <c r="T47" s="26" t="s">
        <v>368</v>
      </c>
    </row>
    <row r="48" spans="16:17" ht="15">
      <c r="P48" s="32">
        <f>SUM(P17:P47)</f>
        <v>738</v>
      </c>
      <c r="Q48" s="32">
        <f>SUM(Q15:Q47)</f>
        <v>267.5</v>
      </c>
    </row>
    <row r="49" ht="15">
      <c r="L49" s="26" t="s">
        <v>389</v>
      </c>
    </row>
    <row r="50" spans="5:20" ht="15">
      <c r="E50" s="26"/>
      <c r="J50" s="26"/>
      <c r="R50" s="33">
        <f>SUM(R12:R49)</f>
        <v>1684.3</v>
      </c>
      <c r="S50" s="33">
        <f>SUM(S12:S49)</f>
        <v>771.9</v>
      </c>
      <c r="T50" s="34" t="s">
        <v>349</v>
      </c>
    </row>
    <row r="51" ht="15">
      <c r="T51" s="26"/>
    </row>
    <row r="52" ht="15">
      <c r="T52" s="26"/>
    </row>
    <row r="57" spans="7:9" ht="15">
      <c r="G57" t="s">
        <v>363</v>
      </c>
      <c r="I57" t="s">
        <v>361</v>
      </c>
    </row>
    <row r="59" spans="7:10" ht="18.75" customHeight="1">
      <c r="G59" t="s">
        <v>364</v>
      </c>
      <c r="H59" s="37">
        <v>12.6</v>
      </c>
      <c r="I59" t="s">
        <v>353</v>
      </c>
      <c r="J59" s="37">
        <v>56.2</v>
      </c>
    </row>
    <row r="60" spans="7:10" ht="18.75" customHeight="1">
      <c r="G60" t="s">
        <v>365</v>
      </c>
      <c r="H60" s="37">
        <v>31.1</v>
      </c>
      <c r="I60" t="s">
        <v>354</v>
      </c>
      <c r="J60" s="37">
        <v>16</v>
      </c>
    </row>
    <row r="61" spans="7:10" ht="15">
      <c r="G61" t="s">
        <v>366</v>
      </c>
      <c r="H61" s="37">
        <v>20.2</v>
      </c>
      <c r="I61" t="s">
        <v>355</v>
      </c>
      <c r="J61" s="37">
        <v>11.8</v>
      </c>
    </row>
    <row r="62" spans="7:10" ht="15">
      <c r="G62" t="s">
        <v>367</v>
      </c>
      <c r="H62" s="37"/>
      <c r="I62" t="s">
        <v>359</v>
      </c>
      <c r="J62" s="37">
        <v>19.4</v>
      </c>
    </row>
    <row r="63" spans="7:10" ht="15">
      <c r="G63" t="s">
        <v>375</v>
      </c>
      <c r="H63" s="37">
        <v>40.8</v>
      </c>
      <c r="I63" t="s">
        <v>360</v>
      </c>
      <c r="J63" s="37">
        <v>69.2</v>
      </c>
    </row>
    <row r="64" spans="7:10" ht="18.75" customHeight="1">
      <c r="G64" t="s">
        <v>376</v>
      </c>
      <c r="H64" s="37">
        <v>2.2</v>
      </c>
      <c r="I64" t="s">
        <v>385</v>
      </c>
      <c r="J64" s="37">
        <v>6.8</v>
      </c>
    </row>
    <row r="65" spans="7:10" ht="18.75" customHeight="1">
      <c r="G65" t="s">
        <v>374</v>
      </c>
      <c r="H65" s="37">
        <v>7.8</v>
      </c>
      <c r="I65" t="s">
        <v>382</v>
      </c>
      <c r="J65" s="37">
        <v>22.2</v>
      </c>
    </row>
    <row r="66" spans="7:10" ht="15">
      <c r="G66" t="s">
        <v>377</v>
      </c>
      <c r="H66" s="37">
        <v>4.5</v>
      </c>
      <c r="I66" t="s">
        <v>383</v>
      </c>
      <c r="J66" s="37">
        <v>1</v>
      </c>
    </row>
    <row r="67" spans="7:10" ht="15">
      <c r="G67" t="s">
        <v>378</v>
      </c>
      <c r="H67" s="37">
        <v>3.9</v>
      </c>
      <c r="I67" t="s">
        <v>387</v>
      </c>
      <c r="J67" s="37">
        <v>12.9</v>
      </c>
    </row>
    <row r="68" spans="7:10" ht="15">
      <c r="G68" t="s">
        <v>379</v>
      </c>
      <c r="H68" s="37">
        <v>21.8</v>
      </c>
      <c r="I68" t="s">
        <v>356</v>
      </c>
      <c r="J68" s="37">
        <v>27.5</v>
      </c>
    </row>
    <row r="69" spans="7:10" ht="15">
      <c r="G69" t="s">
        <v>390</v>
      </c>
      <c r="H69" s="37">
        <v>4.2</v>
      </c>
      <c r="I69" t="s">
        <v>380</v>
      </c>
      <c r="J69" s="37">
        <v>15.2</v>
      </c>
    </row>
    <row r="70" spans="7:10" ht="15">
      <c r="G70" s="36" t="s">
        <v>362</v>
      </c>
      <c r="H70" s="38">
        <f>SUM(H59:H69)</f>
        <v>149.1</v>
      </c>
      <c r="I70" t="s">
        <v>386</v>
      </c>
      <c r="J70" s="37">
        <v>8.8</v>
      </c>
    </row>
    <row r="71" spans="9:10" ht="15">
      <c r="I71" t="s">
        <v>396</v>
      </c>
      <c r="J71" s="37">
        <v>5.5</v>
      </c>
    </row>
    <row r="72" spans="7:10" ht="15">
      <c r="G72" t="s">
        <v>391</v>
      </c>
      <c r="I72" t="s">
        <v>381</v>
      </c>
      <c r="J72" s="37">
        <v>34.2</v>
      </c>
    </row>
    <row r="73" spans="7:10" ht="15">
      <c r="G73" t="s">
        <v>369</v>
      </c>
      <c r="I73" t="s">
        <v>384</v>
      </c>
      <c r="J73" s="37">
        <v>11.5</v>
      </c>
    </row>
    <row r="74" spans="9:10" ht="15">
      <c r="I74" t="s">
        <v>357</v>
      </c>
      <c r="J74" s="37">
        <v>50</v>
      </c>
    </row>
    <row r="75" spans="9:10" ht="15">
      <c r="I75" t="s">
        <v>398</v>
      </c>
      <c r="J75" s="37">
        <v>24.4</v>
      </c>
    </row>
    <row r="76" spans="9:10" ht="15">
      <c r="I76" t="s">
        <v>358</v>
      </c>
      <c r="J76" s="37">
        <v>15.9</v>
      </c>
    </row>
    <row r="77" spans="9:10" ht="15">
      <c r="I77" t="s">
        <v>395</v>
      </c>
      <c r="J77" s="37">
        <v>15.4</v>
      </c>
    </row>
    <row r="78" spans="9:10" ht="15">
      <c r="I78" t="s">
        <v>394</v>
      </c>
      <c r="J78" s="37">
        <v>31</v>
      </c>
    </row>
    <row r="79" spans="9:10" ht="15">
      <c r="I79" s="35" t="s">
        <v>362</v>
      </c>
      <c r="J79" s="39">
        <f>SUM(J59:J78)</f>
        <v>454.9</v>
      </c>
    </row>
    <row r="81" ht="15">
      <c r="I81" t="s">
        <v>399</v>
      </c>
    </row>
    <row r="82" ht="16.5" customHeight="1">
      <c r="I82" t="s">
        <v>370</v>
      </c>
    </row>
    <row r="83" ht="16.5" customHeight="1"/>
    <row r="84" ht="16.5" customHeight="1"/>
    <row r="87" ht="16.5" customHeight="1"/>
    <row r="88" ht="16.5" customHeight="1"/>
    <row r="93" ht="15">
      <c r="J93" t="s">
        <v>397</v>
      </c>
    </row>
  </sheetData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Poelker</dc:creator>
  <cp:keywords/>
  <dc:description/>
  <cp:lastModifiedBy>Mathew Poelker</cp:lastModifiedBy>
  <dcterms:created xsi:type="dcterms:W3CDTF">2015-09-28T21:33:37Z</dcterms:created>
  <dcterms:modified xsi:type="dcterms:W3CDTF">2016-01-14T16:27:06Z</dcterms:modified>
  <cp:category/>
  <cp:version/>
  <cp:contentType/>
  <cp:contentStatus/>
</cp:coreProperties>
</file>