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skowij\Desktop\GPT_that_you_can_actually_use\GPT_CEBAF_PC\Ionization_Tests_on_iFarm\Out\eN tests\"/>
    </mc:Choice>
  </mc:AlternateContent>
  <bookViews>
    <workbookView xWindow="0" yWindow="0" windowWidth="19200" windowHeight="7590"/>
  </bookViews>
  <sheets>
    <sheet name="Seed Tests" sheetId="2" r:id="rId1"/>
    <sheet name="eN Tests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5" l="1"/>
  <c r="R8" i="5"/>
  <c r="R9" i="5"/>
  <c r="R10" i="5"/>
  <c r="R11" i="5"/>
  <c r="R12" i="5"/>
  <c r="R6" i="5"/>
  <c r="AD7" i="2"/>
  <c r="AD8" i="2"/>
  <c r="AD9" i="2"/>
  <c r="AD10" i="2"/>
  <c r="AD11" i="2"/>
  <c r="AD6" i="2"/>
  <c r="P12" i="5" l="1"/>
  <c r="O12" i="5"/>
  <c r="P11" i="5"/>
  <c r="O11" i="5"/>
  <c r="P10" i="5"/>
  <c r="O10" i="5"/>
  <c r="P9" i="5"/>
  <c r="O9" i="5"/>
  <c r="P8" i="5"/>
  <c r="O8" i="5"/>
  <c r="P7" i="5"/>
  <c r="O7" i="5"/>
  <c r="P6" i="5"/>
  <c r="O6" i="5"/>
  <c r="J65" i="5"/>
  <c r="K65" i="5" s="1"/>
  <c r="J66" i="5"/>
  <c r="K66" i="5" s="1"/>
  <c r="J67" i="5"/>
  <c r="K67" i="5"/>
  <c r="J68" i="5"/>
  <c r="K68" i="5" s="1"/>
  <c r="J69" i="5"/>
  <c r="K69" i="5" s="1"/>
  <c r="J70" i="5"/>
  <c r="K70" i="5"/>
  <c r="J71" i="5"/>
  <c r="K71" i="5" s="1"/>
  <c r="J72" i="5"/>
  <c r="K72" i="5"/>
  <c r="J73" i="5"/>
  <c r="K73" i="5" s="1"/>
  <c r="J74" i="5"/>
  <c r="K74" i="5"/>
  <c r="F74" i="5"/>
  <c r="G74" i="5"/>
  <c r="H74" i="5" s="1"/>
  <c r="F73" i="5"/>
  <c r="G73" i="5"/>
  <c r="H73" i="5"/>
  <c r="F72" i="5"/>
  <c r="G72" i="5"/>
  <c r="H72" i="5" s="1"/>
  <c r="F71" i="5"/>
  <c r="G71" i="5" s="1"/>
  <c r="H71" i="5" s="1"/>
  <c r="F70" i="5"/>
  <c r="G70" i="5" s="1"/>
  <c r="H70" i="5" s="1"/>
  <c r="F69" i="5"/>
  <c r="G69" i="5"/>
  <c r="H69" i="5"/>
  <c r="F68" i="5"/>
  <c r="G68" i="5"/>
  <c r="H68" i="5"/>
  <c r="F67" i="5"/>
  <c r="G67" i="5"/>
  <c r="H67" i="5" s="1"/>
  <c r="F66" i="5"/>
  <c r="G66" i="5"/>
  <c r="H66" i="5"/>
  <c r="F65" i="5"/>
  <c r="G65" i="5"/>
  <c r="H65" i="5"/>
  <c r="J55" i="5"/>
  <c r="K55" i="5" s="1"/>
  <c r="J56" i="5"/>
  <c r="K56" i="5"/>
  <c r="J57" i="5"/>
  <c r="K57" i="5" s="1"/>
  <c r="J58" i="5"/>
  <c r="K58" i="5" s="1"/>
  <c r="J59" i="5"/>
  <c r="K59" i="5" s="1"/>
  <c r="J60" i="5"/>
  <c r="K60" i="5" s="1"/>
  <c r="J61" i="5"/>
  <c r="K61" i="5" s="1"/>
  <c r="J62" i="5"/>
  <c r="K62" i="5"/>
  <c r="J63" i="5"/>
  <c r="K63" i="5" s="1"/>
  <c r="J64" i="5"/>
  <c r="K64" i="5" s="1"/>
  <c r="F64" i="5"/>
  <c r="G64" i="5"/>
  <c r="H64" i="5"/>
  <c r="F63" i="5"/>
  <c r="G63" i="5"/>
  <c r="H63" i="5" s="1"/>
  <c r="F62" i="5"/>
  <c r="G62" i="5" s="1"/>
  <c r="H62" i="5" s="1"/>
  <c r="F61" i="5"/>
  <c r="G61" i="5"/>
  <c r="H61" i="5" s="1"/>
  <c r="F60" i="5"/>
  <c r="G60" i="5"/>
  <c r="H60" i="5" s="1"/>
  <c r="F59" i="5"/>
  <c r="G59" i="5"/>
  <c r="H59" i="5"/>
  <c r="F58" i="5"/>
  <c r="G58" i="5"/>
  <c r="H58" i="5" s="1"/>
  <c r="F57" i="5"/>
  <c r="G57" i="5"/>
  <c r="H57" i="5"/>
  <c r="F56" i="5"/>
  <c r="G56" i="5"/>
  <c r="H56" i="5"/>
  <c r="F55" i="5"/>
  <c r="G55" i="5"/>
  <c r="H55" i="5"/>
  <c r="J45" i="5"/>
  <c r="K45" i="5" s="1"/>
  <c r="J46" i="5"/>
  <c r="K46" i="5" s="1"/>
  <c r="J47" i="5"/>
  <c r="K47" i="5" s="1"/>
  <c r="J48" i="5"/>
  <c r="K48" i="5" s="1"/>
  <c r="J49" i="5"/>
  <c r="K49" i="5" s="1"/>
  <c r="J50" i="5"/>
  <c r="K50" i="5" s="1"/>
  <c r="J51" i="5"/>
  <c r="K51" i="5" s="1"/>
  <c r="J52" i="5"/>
  <c r="K52" i="5" s="1"/>
  <c r="J53" i="5"/>
  <c r="K53" i="5" s="1"/>
  <c r="J54" i="5"/>
  <c r="K54" i="5" s="1"/>
  <c r="F47" i="5"/>
  <c r="G47" i="5"/>
  <c r="H47" i="5"/>
  <c r="F48" i="5"/>
  <c r="G48" i="5"/>
  <c r="H48" i="5"/>
  <c r="F49" i="5"/>
  <c r="G49" i="5"/>
  <c r="H49" i="5" s="1"/>
  <c r="F50" i="5"/>
  <c r="G50" i="5"/>
  <c r="H50" i="5" s="1"/>
  <c r="F51" i="5"/>
  <c r="G51" i="5"/>
  <c r="H51" i="5"/>
  <c r="F52" i="5"/>
  <c r="G52" i="5" s="1"/>
  <c r="H52" i="5" s="1"/>
  <c r="F53" i="5"/>
  <c r="G53" i="5" s="1"/>
  <c r="H53" i="5" s="1"/>
  <c r="F54" i="5"/>
  <c r="G54" i="5"/>
  <c r="H54" i="5"/>
  <c r="F46" i="5"/>
  <c r="G46" i="5" s="1"/>
  <c r="H46" i="5" s="1"/>
  <c r="F45" i="5"/>
  <c r="G45" i="5"/>
  <c r="H45" i="5"/>
  <c r="J35" i="5"/>
  <c r="K35" i="5" s="1"/>
  <c r="J36" i="5"/>
  <c r="K36" i="5"/>
  <c r="J37" i="5"/>
  <c r="K37" i="5" s="1"/>
  <c r="J38" i="5"/>
  <c r="K38" i="5" s="1"/>
  <c r="J39" i="5"/>
  <c r="K39" i="5" s="1"/>
  <c r="J40" i="5"/>
  <c r="K40" i="5" s="1"/>
  <c r="J41" i="5"/>
  <c r="K41" i="5" s="1"/>
  <c r="J42" i="5"/>
  <c r="K42" i="5"/>
  <c r="J43" i="5"/>
  <c r="K43" i="5"/>
  <c r="J44" i="5"/>
  <c r="K44" i="5" s="1"/>
  <c r="F44" i="5"/>
  <c r="G44" i="5"/>
  <c r="H44" i="5"/>
  <c r="F43" i="5"/>
  <c r="G43" i="5"/>
  <c r="H43" i="5" s="1"/>
  <c r="F42" i="5"/>
  <c r="G42" i="5"/>
  <c r="H42" i="5"/>
  <c r="F41" i="5"/>
  <c r="G41" i="5"/>
  <c r="H41" i="5"/>
  <c r="F40" i="5"/>
  <c r="G40" i="5"/>
  <c r="H40" i="5" s="1"/>
  <c r="F39" i="5"/>
  <c r="G39" i="5"/>
  <c r="H39" i="5" s="1"/>
  <c r="F38" i="5"/>
  <c r="G38" i="5"/>
  <c r="H38" i="5"/>
  <c r="F37" i="5"/>
  <c r="G37" i="5"/>
  <c r="H37" i="5" s="1"/>
  <c r="F36" i="5"/>
  <c r="G36" i="5"/>
  <c r="H36" i="5" s="1"/>
  <c r="F35" i="5"/>
  <c r="G35" i="5"/>
  <c r="H35" i="5" s="1"/>
  <c r="J25" i="5"/>
  <c r="K25" i="5" s="1"/>
  <c r="J26" i="5"/>
  <c r="K26" i="5" s="1"/>
  <c r="J27" i="5"/>
  <c r="K27" i="5" s="1"/>
  <c r="J28" i="5"/>
  <c r="K28" i="5"/>
  <c r="J29" i="5"/>
  <c r="K29" i="5" s="1"/>
  <c r="J30" i="5"/>
  <c r="K30" i="5" s="1"/>
  <c r="J31" i="5"/>
  <c r="K31" i="5" s="1"/>
  <c r="J32" i="5"/>
  <c r="K32" i="5"/>
  <c r="J33" i="5"/>
  <c r="K33" i="5" s="1"/>
  <c r="J34" i="5"/>
  <c r="K34" i="5"/>
  <c r="F34" i="5"/>
  <c r="G34" i="5"/>
  <c r="H34" i="5" s="1"/>
  <c r="F33" i="5"/>
  <c r="G33" i="5"/>
  <c r="H33" i="5"/>
  <c r="F32" i="5"/>
  <c r="G32" i="5"/>
  <c r="H32" i="5" s="1"/>
  <c r="F31" i="5"/>
  <c r="G31" i="5"/>
  <c r="H31" i="5" s="1"/>
  <c r="F30" i="5"/>
  <c r="G30" i="5"/>
  <c r="H30" i="5"/>
  <c r="F29" i="5"/>
  <c r="G29" i="5"/>
  <c r="H29" i="5" s="1"/>
  <c r="F28" i="5"/>
  <c r="G28" i="5" s="1"/>
  <c r="H28" i="5" s="1"/>
  <c r="F27" i="5"/>
  <c r="G27" i="5"/>
  <c r="H27" i="5" s="1"/>
  <c r="F26" i="5"/>
  <c r="G26" i="5"/>
  <c r="H26" i="5" s="1"/>
  <c r="F25" i="5"/>
  <c r="G25" i="5"/>
  <c r="H25" i="5" s="1"/>
  <c r="J15" i="5"/>
  <c r="K15" i="5" s="1"/>
  <c r="J16" i="5"/>
  <c r="K16" i="5" s="1"/>
  <c r="J17" i="5"/>
  <c r="K17" i="5"/>
  <c r="J18" i="5"/>
  <c r="K18" i="5"/>
  <c r="J19" i="5"/>
  <c r="K19" i="5" s="1"/>
  <c r="J20" i="5"/>
  <c r="K20" i="5" s="1"/>
  <c r="J21" i="5"/>
  <c r="K21" i="5"/>
  <c r="J22" i="5"/>
  <c r="K22" i="5"/>
  <c r="J23" i="5"/>
  <c r="K23" i="5" s="1"/>
  <c r="J24" i="5"/>
  <c r="K24" i="5" s="1"/>
  <c r="G20" i="5"/>
  <c r="H20" i="5" s="1"/>
  <c r="G21" i="5"/>
  <c r="H21" i="5" s="1"/>
  <c r="G22" i="5"/>
  <c r="H22" i="5" s="1"/>
  <c r="G23" i="5"/>
  <c r="H23" i="5" s="1"/>
  <c r="G24" i="5"/>
  <c r="H24" i="5" s="1"/>
  <c r="F24" i="5"/>
  <c r="F23" i="5"/>
  <c r="F22" i="5"/>
  <c r="F21" i="5"/>
  <c r="F20" i="5"/>
  <c r="F19" i="5"/>
  <c r="G19" i="5" s="1"/>
  <c r="H19" i="5" s="1"/>
  <c r="F18" i="5"/>
  <c r="G18" i="5"/>
  <c r="H18" i="5"/>
  <c r="F17" i="5"/>
  <c r="G17" i="5" s="1"/>
  <c r="H17" i="5" s="1"/>
  <c r="F16" i="5"/>
  <c r="G16" i="5"/>
  <c r="H16" i="5" s="1"/>
  <c r="F15" i="5"/>
  <c r="G15" i="5"/>
  <c r="H15" i="5" s="1"/>
  <c r="J7" i="5"/>
  <c r="K7" i="5" s="1"/>
  <c r="J8" i="5"/>
  <c r="K8" i="5"/>
  <c r="J9" i="5"/>
  <c r="K9" i="5" s="1"/>
  <c r="J10" i="5"/>
  <c r="K10" i="5" s="1"/>
  <c r="J11" i="5"/>
  <c r="K11" i="5"/>
  <c r="J12" i="5"/>
  <c r="K12" i="5" s="1"/>
  <c r="J13" i="5"/>
  <c r="K13" i="5" s="1"/>
  <c r="J14" i="5"/>
  <c r="K14" i="5" s="1"/>
  <c r="F7" i="5"/>
  <c r="G7" i="5"/>
  <c r="H7" i="5" s="1"/>
  <c r="F8" i="5"/>
  <c r="G8" i="5"/>
  <c r="H8" i="5" s="1"/>
  <c r="F9" i="5"/>
  <c r="G9" i="5"/>
  <c r="H9" i="5" s="1"/>
  <c r="F10" i="5"/>
  <c r="G10" i="5"/>
  <c r="H10" i="5"/>
  <c r="F11" i="5"/>
  <c r="G11" i="5"/>
  <c r="H11" i="5" s="1"/>
  <c r="F12" i="5"/>
  <c r="G12" i="5" s="1"/>
  <c r="H12" i="5" s="1"/>
  <c r="F13" i="5"/>
  <c r="G13" i="5"/>
  <c r="H13" i="5"/>
  <c r="F14" i="5"/>
  <c r="G14" i="5"/>
  <c r="H14" i="5"/>
  <c r="J6" i="5"/>
  <c r="F6" i="5"/>
  <c r="J5" i="5" l="1"/>
  <c r="F5" i="5"/>
  <c r="B17" i="5"/>
  <c r="B18" i="5" s="1"/>
  <c r="B19" i="5" s="1"/>
  <c r="G6" i="5" s="1"/>
  <c r="H6" i="5" s="1"/>
  <c r="K6" i="5" s="1"/>
  <c r="AB11" i="2"/>
  <c r="AA11" i="2"/>
  <c r="AB10" i="2"/>
  <c r="AA10" i="2"/>
  <c r="U16" i="2"/>
  <c r="V16" i="2" s="1"/>
  <c r="U17" i="2"/>
  <c r="V17" i="2" s="1"/>
  <c r="U18" i="2"/>
  <c r="V18" i="2" s="1"/>
  <c r="U19" i="2"/>
  <c r="V19" i="2"/>
  <c r="U20" i="2"/>
  <c r="V20" i="2" s="1"/>
  <c r="U21" i="2"/>
  <c r="V21" i="2" s="1"/>
  <c r="U22" i="2"/>
  <c r="V22" i="2"/>
  <c r="U23" i="2"/>
  <c r="V23" i="2" s="1"/>
  <c r="U24" i="2"/>
  <c r="V24" i="2" s="1"/>
  <c r="U25" i="2"/>
  <c r="V25" i="2" s="1"/>
  <c r="U26" i="2"/>
  <c r="V26" i="2"/>
  <c r="U27" i="2"/>
  <c r="V27" i="2" s="1"/>
  <c r="U28" i="2"/>
  <c r="V28" i="2" s="1"/>
  <c r="U29" i="2"/>
  <c r="V29" i="2" s="1"/>
  <c r="U30" i="2"/>
  <c r="V30" i="2" s="1"/>
  <c r="U31" i="2"/>
  <c r="V31" i="2"/>
  <c r="U32" i="2"/>
  <c r="V32" i="2" s="1"/>
  <c r="U33" i="2"/>
  <c r="V33" i="2" s="1"/>
  <c r="U34" i="2"/>
  <c r="V34" i="2"/>
  <c r="U35" i="2"/>
  <c r="V35" i="2"/>
  <c r="U36" i="2"/>
  <c r="V36" i="2" s="1"/>
  <c r="U37" i="2"/>
  <c r="V37" i="2" s="1"/>
  <c r="U38" i="2"/>
  <c r="V38" i="2"/>
  <c r="U39" i="2"/>
  <c r="V39" i="2" s="1"/>
  <c r="U40" i="2"/>
  <c r="V40" i="2" s="1"/>
  <c r="U41" i="2"/>
  <c r="V41" i="2" s="1"/>
  <c r="U42" i="2"/>
  <c r="V42" i="2"/>
  <c r="U43" i="2"/>
  <c r="V43" i="2"/>
  <c r="U44" i="2"/>
  <c r="V44" i="2" s="1"/>
  <c r="U45" i="2"/>
  <c r="V45" i="2" s="1"/>
  <c r="U46" i="2"/>
  <c r="V46" i="2" s="1"/>
  <c r="U47" i="2"/>
  <c r="V47" i="2"/>
  <c r="U48" i="2"/>
  <c r="V48" i="2" s="1"/>
  <c r="U49" i="2"/>
  <c r="V49" i="2" s="1"/>
  <c r="U50" i="2"/>
  <c r="V50" i="2" s="1"/>
  <c r="U51" i="2"/>
  <c r="V51" i="2" s="1"/>
  <c r="U52" i="2"/>
  <c r="V52" i="2" s="1"/>
  <c r="U53" i="2"/>
  <c r="V53" i="2" s="1"/>
  <c r="U54" i="2"/>
  <c r="V54" i="2"/>
  <c r="U55" i="2"/>
  <c r="V55" i="2"/>
  <c r="U56" i="2"/>
  <c r="V56" i="2" s="1"/>
  <c r="U57" i="2"/>
  <c r="V57" i="2" s="1"/>
  <c r="U58" i="2"/>
  <c r="V58" i="2"/>
  <c r="U59" i="2"/>
  <c r="V59" i="2" s="1"/>
  <c r="U60" i="2"/>
  <c r="V60" i="2" s="1"/>
  <c r="U61" i="2"/>
  <c r="V61" i="2" s="1"/>
  <c r="U62" i="2"/>
  <c r="V62" i="2"/>
  <c r="U63" i="2"/>
  <c r="V63" i="2" s="1"/>
  <c r="U64" i="2"/>
  <c r="V64" i="2" s="1"/>
  <c r="U65" i="2"/>
  <c r="V65" i="2" s="1"/>
  <c r="U66" i="2"/>
  <c r="V66" i="2" s="1"/>
  <c r="U67" i="2"/>
  <c r="V67" i="2" s="1"/>
  <c r="U68" i="2"/>
  <c r="V68" i="2" s="1"/>
  <c r="U69" i="2"/>
  <c r="V69" i="2" s="1"/>
  <c r="U70" i="2"/>
  <c r="V70" i="2"/>
  <c r="U71" i="2"/>
  <c r="V71" i="2"/>
  <c r="U72" i="2"/>
  <c r="V72" i="2" s="1"/>
  <c r="U73" i="2"/>
  <c r="V73" i="2" s="1"/>
  <c r="U74" i="2"/>
  <c r="V74" i="2"/>
  <c r="U75" i="2"/>
  <c r="V75" i="2"/>
  <c r="U76" i="2"/>
  <c r="V76" i="2" s="1"/>
  <c r="U77" i="2"/>
  <c r="V77" i="2" s="1"/>
  <c r="U78" i="2"/>
  <c r="V78" i="2" s="1"/>
  <c r="U79" i="2"/>
  <c r="V79" i="2"/>
  <c r="U80" i="2"/>
  <c r="V80" i="2" s="1"/>
  <c r="U81" i="2"/>
  <c r="V81" i="2" s="1"/>
  <c r="U82" i="2"/>
  <c r="V82" i="2" s="1"/>
  <c r="U83" i="2"/>
  <c r="V83" i="2" s="1"/>
  <c r="U84" i="2"/>
  <c r="V84" i="2" s="1"/>
  <c r="U85" i="2"/>
  <c r="V85" i="2" s="1"/>
  <c r="U86" i="2"/>
  <c r="V86" i="2"/>
  <c r="U87" i="2"/>
  <c r="V87" i="2"/>
  <c r="U88" i="2"/>
  <c r="V88" i="2" s="1"/>
  <c r="U89" i="2"/>
  <c r="V89" i="2" s="1"/>
  <c r="U90" i="2"/>
  <c r="V90" i="2"/>
  <c r="U91" i="2"/>
  <c r="V91" i="2"/>
  <c r="U92" i="2"/>
  <c r="V92" i="2" s="1"/>
  <c r="U93" i="2"/>
  <c r="V93" i="2" s="1"/>
  <c r="U94" i="2"/>
  <c r="V94" i="2" s="1"/>
  <c r="U95" i="2"/>
  <c r="V95" i="2"/>
  <c r="U96" i="2"/>
  <c r="V96" i="2" s="1"/>
  <c r="U97" i="2"/>
  <c r="V97" i="2" s="1"/>
  <c r="U98" i="2"/>
  <c r="V98" i="2"/>
  <c r="U99" i="2"/>
  <c r="V99" i="2"/>
  <c r="U100" i="2"/>
  <c r="V100" i="2" s="1"/>
  <c r="U101" i="2"/>
  <c r="V101" i="2" s="1"/>
  <c r="U102" i="2"/>
  <c r="V102" i="2" s="1"/>
  <c r="U103" i="2"/>
  <c r="V103" i="2"/>
  <c r="U104" i="2"/>
  <c r="V104" i="2" s="1"/>
  <c r="U105" i="2"/>
  <c r="V105" i="2" s="1"/>
  <c r="U106" i="2"/>
  <c r="V106" i="2" s="1"/>
  <c r="U107" i="2"/>
  <c r="V107" i="2" s="1"/>
  <c r="U108" i="2"/>
  <c r="V108" i="2" s="1"/>
  <c r="U109" i="2"/>
  <c r="V109" i="2" s="1"/>
  <c r="U110" i="2"/>
  <c r="V110" i="2"/>
  <c r="U111" i="2"/>
  <c r="V111" i="2"/>
  <c r="U112" i="2"/>
  <c r="V112" i="2" s="1"/>
  <c r="U113" i="2"/>
  <c r="V113" i="2" s="1"/>
  <c r="U114" i="2"/>
  <c r="V114" i="2"/>
  <c r="U115" i="2"/>
  <c r="V115" i="2"/>
  <c r="P18" i="2"/>
  <c r="Q18" i="2"/>
  <c r="R18" i="2"/>
  <c r="S18" i="2" s="1"/>
  <c r="P19" i="2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P70" i="2" s="1"/>
  <c r="P71" i="2" s="1"/>
  <c r="P72" i="2" s="1"/>
  <c r="P73" i="2" s="1"/>
  <c r="P74" i="2" s="1"/>
  <c r="P75" i="2" s="1"/>
  <c r="P76" i="2" s="1"/>
  <c r="P77" i="2" s="1"/>
  <c r="P78" i="2" s="1"/>
  <c r="P79" i="2" s="1"/>
  <c r="P80" i="2" s="1"/>
  <c r="P81" i="2" s="1"/>
  <c r="P82" i="2" s="1"/>
  <c r="P83" i="2" s="1"/>
  <c r="P84" i="2" s="1"/>
  <c r="P85" i="2" s="1"/>
  <c r="P86" i="2" s="1"/>
  <c r="P87" i="2" s="1"/>
  <c r="P88" i="2" s="1"/>
  <c r="P89" i="2" s="1"/>
  <c r="P90" i="2" s="1"/>
  <c r="P91" i="2" s="1"/>
  <c r="P92" i="2" s="1"/>
  <c r="P93" i="2" s="1"/>
  <c r="P94" i="2" s="1"/>
  <c r="P95" i="2" s="1"/>
  <c r="P96" i="2" s="1"/>
  <c r="P97" i="2" s="1"/>
  <c r="P98" i="2" s="1"/>
  <c r="P99" i="2" s="1"/>
  <c r="P100" i="2" s="1"/>
  <c r="P101" i="2" s="1"/>
  <c r="P102" i="2" s="1"/>
  <c r="P103" i="2" s="1"/>
  <c r="P104" i="2" s="1"/>
  <c r="P105" i="2" s="1"/>
  <c r="P106" i="2" s="1"/>
  <c r="P107" i="2" s="1"/>
  <c r="P108" i="2" s="1"/>
  <c r="P109" i="2" s="1"/>
  <c r="P110" i="2" s="1"/>
  <c r="P111" i="2" s="1"/>
  <c r="P112" i="2" s="1"/>
  <c r="P113" i="2" s="1"/>
  <c r="P114" i="2" s="1"/>
  <c r="P115" i="2" s="1"/>
  <c r="Q19" i="2"/>
  <c r="R19" i="2"/>
  <c r="S19" i="2"/>
  <c r="Q20" i="2"/>
  <c r="R20" i="2"/>
  <c r="S20" i="2" s="1"/>
  <c r="Q21" i="2"/>
  <c r="R21" i="2"/>
  <c r="S21" i="2"/>
  <c r="Q22" i="2"/>
  <c r="R22" i="2"/>
  <c r="S22" i="2" s="1"/>
  <c r="Q23" i="2"/>
  <c r="R23" i="2"/>
  <c r="S23" i="2"/>
  <c r="Q24" i="2"/>
  <c r="R24" i="2"/>
  <c r="S24" i="2" s="1"/>
  <c r="Q25" i="2"/>
  <c r="R25" i="2"/>
  <c r="S25" i="2"/>
  <c r="Q26" i="2"/>
  <c r="R26" i="2"/>
  <c r="S26" i="2" s="1"/>
  <c r="Q27" i="2"/>
  <c r="R27" i="2"/>
  <c r="S27" i="2"/>
  <c r="Q28" i="2"/>
  <c r="R28" i="2"/>
  <c r="S28" i="2" s="1"/>
  <c r="Q29" i="2"/>
  <c r="R29" i="2"/>
  <c r="S29" i="2"/>
  <c r="Q30" i="2"/>
  <c r="R30" i="2"/>
  <c r="S30" i="2" s="1"/>
  <c r="Q31" i="2"/>
  <c r="R31" i="2"/>
  <c r="S31" i="2"/>
  <c r="Q32" i="2"/>
  <c r="R32" i="2"/>
  <c r="S32" i="2" s="1"/>
  <c r="Q33" i="2"/>
  <c r="R33" i="2"/>
  <c r="S33" i="2"/>
  <c r="Q34" i="2"/>
  <c r="R34" i="2"/>
  <c r="S34" i="2" s="1"/>
  <c r="Q35" i="2"/>
  <c r="R35" i="2"/>
  <c r="S35" i="2"/>
  <c r="Q36" i="2"/>
  <c r="R36" i="2"/>
  <c r="S36" i="2" s="1"/>
  <c r="Q37" i="2"/>
  <c r="R37" i="2"/>
  <c r="S37" i="2"/>
  <c r="Q38" i="2"/>
  <c r="R38" i="2"/>
  <c r="S38" i="2" s="1"/>
  <c r="Q39" i="2"/>
  <c r="R39" i="2"/>
  <c r="S39" i="2"/>
  <c r="Q40" i="2"/>
  <c r="R40" i="2"/>
  <c r="S40" i="2" s="1"/>
  <c r="Q41" i="2"/>
  <c r="R41" i="2"/>
  <c r="S41" i="2"/>
  <c r="Q42" i="2"/>
  <c r="R42" i="2"/>
  <c r="S42" i="2" s="1"/>
  <c r="Q43" i="2"/>
  <c r="R43" i="2"/>
  <c r="S43" i="2"/>
  <c r="Q44" i="2"/>
  <c r="R44" i="2"/>
  <c r="S44" i="2" s="1"/>
  <c r="Q45" i="2"/>
  <c r="R45" i="2"/>
  <c r="S45" i="2"/>
  <c r="Q46" i="2"/>
  <c r="R46" i="2"/>
  <c r="S46" i="2" s="1"/>
  <c r="Q47" i="2"/>
  <c r="R47" i="2"/>
  <c r="S47" i="2"/>
  <c r="Q48" i="2"/>
  <c r="R48" i="2"/>
  <c r="S48" i="2" s="1"/>
  <c r="Q49" i="2"/>
  <c r="R49" i="2"/>
  <c r="S49" i="2"/>
  <c r="Q50" i="2"/>
  <c r="R50" i="2"/>
  <c r="S50" i="2" s="1"/>
  <c r="Q51" i="2"/>
  <c r="R51" i="2"/>
  <c r="S51" i="2"/>
  <c r="Q52" i="2"/>
  <c r="R52" i="2"/>
  <c r="S52" i="2" s="1"/>
  <c r="Q53" i="2"/>
  <c r="R53" i="2"/>
  <c r="S53" i="2"/>
  <c r="Q54" i="2"/>
  <c r="R54" i="2"/>
  <c r="S54" i="2" s="1"/>
  <c r="Q55" i="2"/>
  <c r="R55" i="2"/>
  <c r="S55" i="2"/>
  <c r="Q56" i="2"/>
  <c r="R56" i="2"/>
  <c r="S56" i="2" s="1"/>
  <c r="Q57" i="2"/>
  <c r="R57" i="2"/>
  <c r="S57" i="2"/>
  <c r="Q58" i="2"/>
  <c r="R58" i="2"/>
  <c r="S58" i="2" s="1"/>
  <c r="Q59" i="2"/>
  <c r="R59" i="2"/>
  <c r="S59" i="2"/>
  <c r="Q60" i="2"/>
  <c r="R60" i="2"/>
  <c r="S60" i="2" s="1"/>
  <c r="Q61" i="2"/>
  <c r="R61" i="2"/>
  <c r="S61" i="2"/>
  <c r="Q62" i="2"/>
  <c r="R62" i="2"/>
  <c r="S62" i="2" s="1"/>
  <c r="Q63" i="2"/>
  <c r="R63" i="2"/>
  <c r="S63" i="2"/>
  <c r="Q64" i="2"/>
  <c r="R64" i="2"/>
  <c r="S64" i="2" s="1"/>
  <c r="Q65" i="2"/>
  <c r="R65" i="2"/>
  <c r="S65" i="2"/>
  <c r="Q66" i="2"/>
  <c r="R66" i="2"/>
  <c r="S66" i="2" s="1"/>
  <c r="Q67" i="2"/>
  <c r="R67" i="2"/>
  <c r="S67" i="2"/>
  <c r="Q68" i="2"/>
  <c r="R68" i="2"/>
  <c r="S68" i="2" s="1"/>
  <c r="Q69" i="2"/>
  <c r="R69" i="2"/>
  <c r="S69" i="2"/>
  <c r="Q70" i="2"/>
  <c r="R70" i="2"/>
  <c r="S70" i="2" s="1"/>
  <c r="Q71" i="2"/>
  <c r="R71" i="2"/>
  <c r="S71" i="2"/>
  <c r="Q72" i="2"/>
  <c r="R72" i="2"/>
  <c r="S72" i="2" s="1"/>
  <c r="Q73" i="2"/>
  <c r="R73" i="2"/>
  <c r="S73" i="2"/>
  <c r="Q74" i="2"/>
  <c r="R74" i="2"/>
  <c r="S74" i="2" s="1"/>
  <c r="Q75" i="2"/>
  <c r="R75" i="2"/>
  <c r="S75" i="2"/>
  <c r="Q76" i="2"/>
  <c r="R76" i="2"/>
  <c r="S76" i="2" s="1"/>
  <c r="Q77" i="2"/>
  <c r="R77" i="2"/>
  <c r="S77" i="2"/>
  <c r="Q78" i="2"/>
  <c r="R78" i="2"/>
  <c r="S78" i="2" s="1"/>
  <c r="Q79" i="2"/>
  <c r="R79" i="2"/>
  <c r="S79" i="2"/>
  <c r="Q80" i="2"/>
  <c r="R80" i="2"/>
  <c r="S80" i="2" s="1"/>
  <c r="Q81" i="2"/>
  <c r="R81" i="2"/>
  <c r="S81" i="2"/>
  <c r="Q82" i="2"/>
  <c r="R82" i="2"/>
  <c r="S82" i="2" s="1"/>
  <c r="Q83" i="2"/>
  <c r="R83" i="2"/>
  <c r="S83" i="2"/>
  <c r="Q84" i="2"/>
  <c r="R84" i="2"/>
  <c r="S84" i="2" s="1"/>
  <c r="Q85" i="2"/>
  <c r="R85" i="2"/>
  <c r="S85" i="2"/>
  <c r="Q86" i="2"/>
  <c r="R86" i="2"/>
  <c r="S86" i="2" s="1"/>
  <c r="Q87" i="2"/>
  <c r="R87" i="2"/>
  <c r="S87" i="2"/>
  <c r="Q88" i="2"/>
  <c r="R88" i="2"/>
  <c r="S88" i="2" s="1"/>
  <c r="Q89" i="2"/>
  <c r="R89" i="2"/>
  <c r="S89" i="2"/>
  <c r="Q90" i="2"/>
  <c r="R90" i="2"/>
  <c r="S90" i="2" s="1"/>
  <c r="Q91" i="2"/>
  <c r="R91" i="2"/>
  <c r="S91" i="2"/>
  <c r="Q92" i="2"/>
  <c r="R92" i="2"/>
  <c r="S92" i="2" s="1"/>
  <c r="Q93" i="2"/>
  <c r="R93" i="2"/>
  <c r="S93" i="2"/>
  <c r="Q94" i="2"/>
  <c r="R94" i="2"/>
  <c r="S94" i="2" s="1"/>
  <c r="Q95" i="2"/>
  <c r="R95" i="2"/>
  <c r="S95" i="2"/>
  <c r="Q96" i="2"/>
  <c r="R96" i="2"/>
  <c r="S96" i="2" s="1"/>
  <c r="Q97" i="2"/>
  <c r="R97" i="2"/>
  <c r="S97" i="2"/>
  <c r="Q98" i="2"/>
  <c r="R98" i="2"/>
  <c r="S98" i="2" s="1"/>
  <c r="Q99" i="2"/>
  <c r="R99" i="2"/>
  <c r="S99" i="2"/>
  <c r="Q100" i="2"/>
  <c r="R100" i="2"/>
  <c r="S100" i="2" s="1"/>
  <c r="Q101" i="2"/>
  <c r="R101" i="2"/>
  <c r="S101" i="2"/>
  <c r="Q102" i="2"/>
  <c r="R102" i="2"/>
  <c r="S102" i="2" s="1"/>
  <c r="Q103" i="2"/>
  <c r="R103" i="2"/>
  <c r="S103" i="2"/>
  <c r="Q104" i="2"/>
  <c r="R104" i="2"/>
  <c r="S104" i="2" s="1"/>
  <c r="Q105" i="2"/>
  <c r="R105" i="2"/>
  <c r="S105" i="2"/>
  <c r="Q106" i="2"/>
  <c r="R106" i="2"/>
  <c r="S106" i="2" s="1"/>
  <c r="Q107" i="2"/>
  <c r="R107" i="2"/>
  <c r="S107" i="2"/>
  <c r="Q108" i="2"/>
  <c r="R108" i="2"/>
  <c r="S108" i="2" s="1"/>
  <c r="Q109" i="2"/>
  <c r="R109" i="2"/>
  <c r="S109" i="2"/>
  <c r="Q110" i="2"/>
  <c r="R110" i="2"/>
  <c r="S110" i="2" s="1"/>
  <c r="Q111" i="2"/>
  <c r="R111" i="2"/>
  <c r="S111" i="2"/>
  <c r="Q112" i="2"/>
  <c r="R112" i="2"/>
  <c r="S112" i="2" s="1"/>
  <c r="Q113" i="2"/>
  <c r="R113" i="2"/>
  <c r="S113" i="2"/>
  <c r="Q114" i="2"/>
  <c r="R114" i="2"/>
  <c r="S114" i="2" s="1"/>
  <c r="Q115" i="2"/>
  <c r="R115" i="2"/>
  <c r="S115" i="2"/>
  <c r="Q17" i="2"/>
  <c r="R17" i="2" s="1"/>
  <c r="S17" i="2" s="1"/>
  <c r="P17" i="2"/>
  <c r="Q16" i="2"/>
  <c r="R16" i="2" s="1"/>
  <c r="S16" i="2" s="1"/>
  <c r="U6" i="2"/>
  <c r="V6" i="2" s="1"/>
  <c r="U7" i="2"/>
  <c r="V7" i="2" s="1"/>
  <c r="U8" i="2"/>
  <c r="V8" i="2" s="1"/>
  <c r="U9" i="2"/>
  <c r="V9" i="2"/>
  <c r="U10" i="2"/>
  <c r="V10" i="2" s="1"/>
  <c r="U11" i="2"/>
  <c r="V11" i="2" s="1"/>
  <c r="U12" i="2"/>
  <c r="V12" i="2" s="1"/>
  <c r="U13" i="2"/>
  <c r="V13" i="2" s="1"/>
  <c r="U14" i="2"/>
  <c r="V14" i="2" s="1"/>
  <c r="U15" i="2"/>
  <c r="V15" i="2" s="1"/>
  <c r="Q6" i="2"/>
  <c r="R6" i="2"/>
  <c r="S6" i="2"/>
  <c r="Q7" i="2"/>
  <c r="R7" i="2"/>
  <c r="S7" i="2"/>
  <c r="Q8" i="2"/>
  <c r="R8" i="2"/>
  <c r="S8" i="2" s="1"/>
  <c r="Q9" i="2"/>
  <c r="R9" i="2"/>
  <c r="S9" i="2"/>
  <c r="Q10" i="2"/>
  <c r="R10" i="2"/>
  <c r="S10" i="2"/>
  <c r="Q11" i="2"/>
  <c r="R11" i="2" s="1"/>
  <c r="S11" i="2" s="1"/>
  <c r="Q12" i="2"/>
  <c r="R12" i="2"/>
  <c r="S12" i="2"/>
  <c r="Q13" i="2"/>
  <c r="R13" i="2"/>
  <c r="S13" i="2"/>
  <c r="Q14" i="2"/>
  <c r="R14" i="2"/>
  <c r="S14" i="2"/>
  <c r="Q15" i="2"/>
  <c r="R15" i="2"/>
  <c r="S15" i="2"/>
  <c r="U5" i="2"/>
  <c r="V5" i="2" s="1"/>
  <c r="H5" i="2"/>
  <c r="R5" i="2"/>
  <c r="S5" i="2" s="1"/>
  <c r="Q5" i="2"/>
  <c r="AB8" i="2"/>
  <c r="AA8" i="2"/>
  <c r="AB7" i="2"/>
  <c r="AA7" i="2"/>
  <c r="AA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L50" i="2" s="1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G27" i="2"/>
  <c r="G28" i="2"/>
  <c r="G29" i="2"/>
  <c r="G30" i="2"/>
  <c r="G31" i="2"/>
  <c r="G32" i="2"/>
  <c r="G33" i="2"/>
  <c r="G34" i="2"/>
  <c r="H34" i="2"/>
  <c r="I34" i="2" s="1"/>
  <c r="G35" i="2"/>
  <c r="G36" i="2"/>
  <c r="G37" i="2"/>
  <c r="G38" i="2"/>
  <c r="G39" i="2"/>
  <c r="G40" i="2"/>
  <c r="G41" i="2"/>
  <c r="G42" i="2"/>
  <c r="H42" i="2"/>
  <c r="I42" i="2" s="1"/>
  <c r="L42" i="2" s="1"/>
  <c r="G43" i="2"/>
  <c r="G44" i="2"/>
  <c r="G45" i="2"/>
  <c r="G46" i="2"/>
  <c r="G47" i="2"/>
  <c r="G48" i="2"/>
  <c r="G49" i="2"/>
  <c r="G50" i="2"/>
  <c r="H50" i="2"/>
  <c r="I50" i="2" s="1"/>
  <c r="G51" i="2"/>
  <c r="G52" i="2"/>
  <c r="G53" i="2"/>
  <c r="G54" i="2"/>
  <c r="G55" i="2"/>
  <c r="G56" i="2"/>
  <c r="G57" i="2"/>
  <c r="G58" i="2"/>
  <c r="H58" i="2"/>
  <c r="I58" i="2" s="1"/>
  <c r="L58" i="2" s="1"/>
  <c r="G59" i="2"/>
  <c r="G60" i="2"/>
  <c r="G61" i="2"/>
  <c r="G62" i="2"/>
  <c r="G63" i="2"/>
  <c r="G64" i="2"/>
  <c r="G65" i="2"/>
  <c r="G66" i="2"/>
  <c r="H66" i="2"/>
  <c r="I66" i="2" s="1"/>
  <c r="L66" i="2" s="1"/>
  <c r="G67" i="2"/>
  <c r="G68" i="2"/>
  <c r="G69" i="2"/>
  <c r="G70" i="2"/>
  <c r="G71" i="2"/>
  <c r="G72" i="2"/>
  <c r="G73" i="2"/>
  <c r="G74" i="2"/>
  <c r="H74" i="2"/>
  <c r="I74" i="2" s="1"/>
  <c r="L74" i="2" s="1"/>
  <c r="G75" i="2"/>
  <c r="G76" i="2"/>
  <c r="G77" i="2"/>
  <c r="G78" i="2"/>
  <c r="G79" i="2"/>
  <c r="G80" i="2"/>
  <c r="G81" i="2"/>
  <c r="G82" i="2"/>
  <c r="H82" i="2"/>
  <c r="I82" i="2" s="1"/>
  <c r="G83" i="2"/>
  <c r="G84" i="2"/>
  <c r="G85" i="2"/>
  <c r="G86" i="2"/>
  <c r="G87" i="2"/>
  <c r="G88" i="2"/>
  <c r="G89" i="2"/>
  <c r="G90" i="2"/>
  <c r="H90" i="2"/>
  <c r="I90" i="2" s="1"/>
  <c r="L90" i="2" s="1"/>
  <c r="G91" i="2"/>
  <c r="G92" i="2"/>
  <c r="G93" i="2"/>
  <c r="G94" i="2"/>
  <c r="G95" i="2"/>
  <c r="G96" i="2"/>
  <c r="G97" i="2"/>
  <c r="G98" i="2"/>
  <c r="H98" i="2"/>
  <c r="I98" i="2" s="1"/>
  <c r="L98" i="2" s="1"/>
  <c r="G99" i="2"/>
  <c r="G100" i="2"/>
  <c r="G101" i="2"/>
  <c r="G102" i="2"/>
  <c r="G103" i="2"/>
  <c r="G104" i="2"/>
  <c r="G105" i="2"/>
  <c r="G106" i="2"/>
  <c r="H106" i="2"/>
  <c r="I106" i="2" s="1"/>
  <c r="G107" i="2"/>
  <c r="G108" i="2"/>
  <c r="G109" i="2"/>
  <c r="G110" i="2"/>
  <c r="G111" i="2"/>
  <c r="G112" i="2"/>
  <c r="G113" i="2"/>
  <c r="G114" i="2"/>
  <c r="H114" i="2"/>
  <c r="I114" i="2" s="1"/>
  <c r="L114" i="2" s="1"/>
  <c r="G115" i="2"/>
  <c r="F21" i="2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G11" i="2"/>
  <c r="K11" i="2"/>
  <c r="G12" i="2"/>
  <c r="K12" i="2"/>
  <c r="G13" i="2"/>
  <c r="K13" i="2"/>
  <c r="G14" i="2"/>
  <c r="H14" i="2" s="1"/>
  <c r="I14" i="2" s="1"/>
  <c r="K14" i="2"/>
  <c r="G15" i="2"/>
  <c r="K15" i="2"/>
  <c r="G16" i="2"/>
  <c r="K16" i="2"/>
  <c r="G17" i="2"/>
  <c r="K17" i="2"/>
  <c r="G18" i="2"/>
  <c r="K18" i="2"/>
  <c r="G19" i="2"/>
  <c r="H19" i="2"/>
  <c r="I19" i="2" s="1"/>
  <c r="K19" i="2"/>
  <c r="G20" i="2"/>
  <c r="K20" i="2"/>
  <c r="G21" i="2"/>
  <c r="H21" i="2"/>
  <c r="I21" i="2" s="1"/>
  <c r="K21" i="2"/>
  <c r="G22" i="2"/>
  <c r="K22" i="2"/>
  <c r="G23" i="2"/>
  <c r="K23" i="2"/>
  <c r="G24" i="2"/>
  <c r="K24" i="2"/>
  <c r="G25" i="2"/>
  <c r="K25" i="2"/>
  <c r="G26" i="2"/>
  <c r="K26" i="2"/>
  <c r="G6" i="2"/>
  <c r="G7" i="2"/>
  <c r="G8" i="2"/>
  <c r="G9" i="2"/>
  <c r="G10" i="2"/>
  <c r="G5" i="2"/>
  <c r="I5" i="2"/>
  <c r="K6" i="2"/>
  <c r="K7" i="2"/>
  <c r="K8" i="2"/>
  <c r="K9" i="2"/>
  <c r="K10" i="2"/>
  <c r="K5" i="2"/>
  <c r="B17" i="2"/>
  <c r="B18" i="2" s="1"/>
  <c r="B19" i="2" s="1"/>
  <c r="H24" i="2" s="1"/>
  <c r="I24" i="2" s="1"/>
  <c r="G5" i="5" l="1"/>
  <c r="H5" i="5" s="1"/>
  <c r="K5" i="5" s="1"/>
  <c r="L70" i="2"/>
  <c r="L38" i="2"/>
  <c r="L30" i="2"/>
  <c r="H11" i="2"/>
  <c r="I11" i="2" s="1"/>
  <c r="H110" i="2"/>
  <c r="I110" i="2" s="1"/>
  <c r="L110" i="2" s="1"/>
  <c r="H102" i="2"/>
  <c r="I102" i="2" s="1"/>
  <c r="L102" i="2" s="1"/>
  <c r="H94" i="2"/>
  <c r="I94" i="2" s="1"/>
  <c r="H86" i="2"/>
  <c r="I86" i="2" s="1"/>
  <c r="L86" i="2" s="1"/>
  <c r="H78" i="2"/>
  <c r="I78" i="2" s="1"/>
  <c r="L78" i="2" s="1"/>
  <c r="H70" i="2"/>
  <c r="I70" i="2" s="1"/>
  <c r="H62" i="2"/>
  <c r="I62" i="2" s="1"/>
  <c r="H54" i="2"/>
  <c r="I54" i="2" s="1"/>
  <c r="H46" i="2"/>
  <c r="I46" i="2" s="1"/>
  <c r="H38" i="2"/>
  <c r="I38" i="2" s="1"/>
  <c r="H30" i="2"/>
  <c r="I30" i="2" s="1"/>
  <c r="L84" i="2"/>
  <c r="L54" i="2"/>
  <c r="H10" i="2"/>
  <c r="I10" i="2" s="1"/>
  <c r="H113" i="2"/>
  <c r="I113" i="2" s="1"/>
  <c r="H105" i="2"/>
  <c r="I105" i="2" s="1"/>
  <c r="L105" i="2" s="1"/>
  <c r="H97" i="2"/>
  <c r="I97" i="2" s="1"/>
  <c r="H89" i="2"/>
  <c r="I89" i="2" s="1"/>
  <c r="L89" i="2" s="1"/>
  <c r="H81" i="2"/>
  <c r="I81" i="2" s="1"/>
  <c r="L81" i="2" s="1"/>
  <c r="H73" i="2"/>
  <c r="I73" i="2" s="1"/>
  <c r="H65" i="2"/>
  <c r="I65" i="2" s="1"/>
  <c r="H57" i="2"/>
  <c r="I57" i="2" s="1"/>
  <c r="H49" i="2"/>
  <c r="I49" i="2" s="1"/>
  <c r="H41" i="2"/>
  <c r="I41" i="2" s="1"/>
  <c r="L41" i="2" s="1"/>
  <c r="H33" i="2"/>
  <c r="I33" i="2" s="1"/>
  <c r="L33" i="2" s="1"/>
  <c r="L113" i="2"/>
  <c r="L107" i="2"/>
  <c r="L83" i="2"/>
  <c r="L77" i="2"/>
  <c r="L65" i="2"/>
  <c r="L59" i="2"/>
  <c r="L34" i="2"/>
  <c r="H26" i="2"/>
  <c r="I26" i="2" s="1"/>
  <c r="H16" i="2"/>
  <c r="I16" i="2" s="1"/>
  <c r="H13" i="2"/>
  <c r="I13" i="2" s="1"/>
  <c r="L13" i="2" s="1"/>
  <c r="H8" i="2"/>
  <c r="I8" i="2" s="1"/>
  <c r="H25" i="2"/>
  <c r="I25" i="2" s="1"/>
  <c r="H23" i="2"/>
  <c r="I23" i="2" s="1"/>
  <c r="L23" i="2" s="1"/>
  <c r="H18" i="2"/>
  <c r="I18" i="2" s="1"/>
  <c r="H109" i="2"/>
  <c r="I109" i="2" s="1"/>
  <c r="L109" i="2" s="1"/>
  <c r="H101" i="2"/>
  <c r="I101" i="2" s="1"/>
  <c r="L101" i="2" s="1"/>
  <c r="H93" i="2"/>
  <c r="I93" i="2" s="1"/>
  <c r="L93" i="2" s="1"/>
  <c r="H85" i="2"/>
  <c r="I85" i="2" s="1"/>
  <c r="H77" i="2"/>
  <c r="I77" i="2" s="1"/>
  <c r="H69" i="2"/>
  <c r="I69" i="2" s="1"/>
  <c r="H61" i="2"/>
  <c r="I61" i="2" s="1"/>
  <c r="H53" i="2"/>
  <c r="I53" i="2" s="1"/>
  <c r="L53" i="2" s="1"/>
  <c r="H45" i="2"/>
  <c r="I45" i="2" s="1"/>
  <c r="H37" i="2"/>
  <c r="I37" i="2" s="1"/>
  <c r="L37" i="2" s="1"/>
  <c r="H29" i="2"/>
  <c r="I29" i="2" s="1"/>
  <c r="L29" i="2" s="1"/>
  <c r="L106" i="2"/>
  <c r="L100" i="2"/>
  <c r="L94" i="2"/>
  <c r="L82" i="2"/>
  <c r="L46" i="2"/>
  <c r="H20" i="2"/>
  <c r="I20" i="2" s="1"/>
  <c r="H112" i="2"/>
  <c r="I112" i="2" s="1"/>
  <c r="L112" i="2" s="1"/>
  <c r="H104" i="2"/>
  <c r="I104" i="2" s="1"/>
  <c r="L104" i="2" s="1"/>
  <c r="H96" i="2"/>
  <c r="I96" i="2" s="1"/>
  <c r="L96" i="2" s="1"/>
  <c r="H88" i="2"/>
  <c r="I88" i="2" s="1"/>
  <c r="L88" i="2" s="1"/>
  <c r="H80" i="2"/>
  <c r="I80" i="2" s="1"/>
  <c r="L80" i="2" s="1"/>
  <c r="H72" i="2"/>
  <c r="I72" i="2" s="1"/>
  <c r="L72" i="2" s="1"/>
  <c r="H64" i="2"/>
  <c r="I64" i="2" s="1"/>
  <c r="L64" i="2" s="1"/>
  <c r="H56" i="2"/>
  <c r="I56" i="2" s="1"/>
  <c r="L56" i="2" s="1"/>
  <c r="H48" i="2"/>
  <c r="I48" i="2" s="1"/>
  <c r="L48" i="2" s="1"/>
  <c r="H40" i="2"/>
  <c r="I40" i="2" s="1"/>
  <c r="L40" i="2" s="1"/>
  <c r="H32" i="2"/>
  <c r="I32" i="2" s="1"/>
  <c r="L32" i="2" s="1"/>
  <c r="L75" i="2"/>
  <c r="L51" i="2"/>
  <c r="L45" i="2"/>
  <c r="L85" i="2"/>
  <c r="L24" i="2"/>
  <c r="H17" i="2"/>
  <c r="I17" i="2" s="1"/>
  <c r="H15" i="2"/>
  <c r="I15" i="2" s="1"/>
  <c r="L15" i="2" s="1"/>
  <c r="H108" i="2"/>
  <c r="I108" i="2" s="1"/>
  <c r="L108" i="2" s="1"/>
  <c r="H100" i="2"/>
  <c r="I100" i="2" s="1"/>
  <c r="H92" i="2"/>
  <c r="I92" i="2" s="1"/>
  <c r="L92" i="2" s="1"/>
  <c r="H84" i="2"/>
  <c r="I84" i="2" s="1"/>
  <c r="H76" i="2"/>
  <c r="I76" i="2" s="1"/>
  <c r="L76" i="2" s="1"/>
  <c r="H68" i="2"/>
  <c r="I68" i="2" s="1"/>
  <c r="H60" i="2"/>
  <c r="I60" i="2" s="1"/>
  <c r="L60" i="2" s="1"/>
  <c r="H52" i="2"/>
  <c r="I52" i="2" s="1"/>
  <c r="L52" i="2" s="1"/>
  <c r="H44" i="2"/>
  <c r="I44" i="2" s="1"/>
  <c r="L44" i="2" s="1"/>
  <c r="H36" i="2"/>
  <c r="I36" i="2" s="1"/>
  <c r="L36" i="2" s="1"/>
  <c r="H28" i="2"/>
  <c r="I28" i="2" s="1"/>
  <c r="L28" i="2" s="1"/>
  <c r="L69" i="2"/>
  <c r="L57" i="2"/>
  <c r="L31" i="2"/>
  <c r="L19" i="2"/>
  <c r="H115" i="2"/>
  <c r="I115" i="2" s="1"/>
  <c r="H111" i="2"/>
  <c r="I111" i="2" s="1"/>
  <c r="L111" i="2" s="1"/>
  <c r="H107" i="2"/>
  <c r="I107" i="2" s="1"/>
  <c r="H103" i="2"/>
  <c r="I103" i="2" s="1"/>
  <c r="L103" i="2" s="1"/>
  <c r="H99" i="2"/>
  <c r="I99" i="2" s="1"/>
  <c r="L99" i="2" s="1"/>
  <c r="H95" i="2"/>
  <c r="I95" i="2" s="1"/>
  <c r="L95" i="2" s="1"/>
  <c r="H91" i="2"/>
  <c r="I91" i="2" s="1"/>
  <c r="L91" i="2" s="1"/>
  <c r="H87" i="2"/>
  <c r="I87" i="2" s="1"/>
  <c r="L87" i="2" s="1"/>
  <c r="H83" i="2"/>
  <c r="I83" i="2" s="1"/>
  <c r="H79" i="2"/>
  <c r="I79" i="2" s="1"/>
  <c r="H75" i="2"/>
  <c r="I75" i="2" s="1"/>
  <c r="H71" i="2"/>
  <c r="I71" i="2" s="1"/>
  <c r="L71" i="2" s="1"/>
  <c r="H67" i="2"/>
  <c r="I67" i="2" s="1"/>
  <c r="H63" i="2"/>
  <c r="I63" i="2" s="1"/>
  <c r="L63" i="2" s="1"/>
  <c r="H59" i="2"/>
  <c r="I59" i="2" s="1"/>
  <c r="H55" i="2"/>
  <c r="I55" i="2" s="1"/>
  <c r="L55" i="2" s="1"/>
  <c r="H51" i="2"/>
  <c r="I51" i="2" s="1"/>
  <c r="H47" i="2"/>
  <c r="I47" i="2" s="1"/>
  <c r="L47" i="2" s="1"/>
  <c r="H43" i="2"/>
  <c r="I43" i="2" s="1"/>
  <c r="H39" i="2"/>
  <c r="I39" i="2" s="1"/>
  <c r="L39" i="2" s="1"/>
  <c r="H35" i="2"/>
  <c r="I35" i="2" s="1"/>
  <c r="L35" i="2" s="1"/>
  <c r="H31" i="2"/>
  <c r="I31" i="2" s="1"/>
  <c r="H27" i="2"/>
  <c r="I27" i="2" s="1"/>
  <c r="L27" i="2" s="1"/>
  <c r="L68" i="2"/>
  <c r="L62" i="2"/>
  <c r="H9" i="2"/>
  <c r="I9" i="2" s="1"/>
  <c r="H7" i="2"/>
  <c r="I7" i="2" s="1"/>
  <c r="H22" i="2"/>
  <c r="I22" i="2" s="1"/>
  <c r="L22" i="2" s="1"/>
  <c r="H12" i="2"/>
  <c r="I12" i="2" s="1"/>
  <c r="L12" i="2" s="1"/>
  <c r="H6" i="2"/>
  <c r="I6" i="2" s="1"/>
  <c r="L6" i="2" s="1"/>
  <c r="L16" i="2"/>
  <c r="L115" i="2"/>
  <c r="L97" i="2"/>
  <c r="L79" i="2"/>
  <c r="L73" i="2"/>
  <c r="L67" i="2"/>
  <c r="L61" i="2"/>
  <c r="L49" i="2"/>
  <c r="L43" i="2"/>
  <c r="L20" i="2"/>
  <c r="L18" i="2"/>
  <c r="L17" i="2"/>
  <c r="L26" i="2"/>
  <c r="L21" i="2"/>
  <c r="L14" i="2"/>
  <c r="L25" i="2"/>
  <c r="L11" i="2"/>
  <c r="L9" i="2"/>
  <c r="L7" i="2"/>
  <c r="L5" i="2"/>
  <c r="L10" i="2"/>
  <c r="L8" i="2"/>
  <c r="D6" i="2"/>
</calcChain>
</file>

<file path=xl/sharedStrings.xml><?xml version="1.0" encoding="utf-8"?>
<sst xmlns="http://schemas.openxmlformats.org/spreadsheetml/2006/main" count="94" uniqueCount="42">
  <si>
    <t>No</t>
  </si>
  <si>
    <t>Scattered Electrons?</t>
  </si>
  <si>
    <t>Secondary Electrons?</t>
  </si>
  <si>
    <t>EB-fields?</t>
  </si>
  <si>
    <t>Particle Removal?</t>
  </si>
  <si>
    <t>Ionization Region Length (d)</t>
  </si>
  <si>
    <t>Ionization Region end</t>
  </si>
  <si>
    <t>Ionization Region start</t>
  </si>
  <si>
    <t>Simulation Timestep</t>
  </si>
  <si>
    <t>Total Simulation Time</t>
  </si>
  <si>
    <t>H2 Density</t>
  </si>
  <si>
    <t>% Difference</t>
  </si>
  <si>
    <t>Simulated #ions/timestep</t>
  </si>
  <si>
    <t>Simulated #ions</t>
  </si>
  <si>
    <t>Predicted #ions/timestep</t>
  </si>
  <si>
    <t>Scatter Probability (P)</t>
  </si>
  <si>
    <t>Tend</t>
  </si>
  <si>
    <t>Tstart</t>
  </si>
  <si>
    <t>nmin</t>
  </si>
  <si>
    <t>Qtot (nC)</t>
  </si>
  <si>
    <t>Test #</t>
  </si>
  <si>
    <t>Global Parameters</t>
  </si>
  <si>
    <t>Ionization Routine Benchmarking - Seed Tests</t>
  </si>
  <si>
    <t>Electron KE</t>
  </si>
  <si>
    <t xml:space="preserve">enmacro for one macro particle </t>
  </si>
  <si>
    <t>eN</t>
  </si>
  <si>
    <t>Seed</t>
  </si>
  <si>
    <t>Total Time Steps in region</t>
  </si>
  <si>
    <t>Gamma</t>
  </si>
  <si>
    <t>Beta</t>
  </si>
  <si>
    <t>H2ICS (m^2)</t>
  </si>
  <si>
    <t>nmacro per particle</t>
  </si>
  <si>
    <t>Statistics for each test</t>
  </si>
  <si>
    <t>Avg Sim Ions</t>
  </si>
  <si>
    <t>Std Dev</t>
  </si>
  <si>
    <t>n/a</t>
  </si>
  <si>
    <t>Predicted #Ions</t>
  </si>
  <si>
    <t>Ionization Routine Benchmarking - eN Tests</t>
  </si>
  <si>
    <t># Seeds</t>
  </si>
  <si>
    <t>Average</t>
  </si>
  <si>
    <t>Predicted # ions</t>
  </si>
  <si>
    <t>%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</si>
</sst>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5"/>
  <sheetViews>
    <sheetView tabSelected="1" topLeftCell="T1" workbookViewId="0">
      <selection activeCell="X11" sqref="X11"/>
    </sheetView>
  </sheetViews>
  <sheetFormatPr defaultRowHeight="15" x14ac:dyDescent="0.25"/>
  <cols>
    <col min="1" max="1" width="28.5703125" customWidth="1"/>
    <col min="2" max="2" width="12" bestFit="1" customWidth="1"/>
    <col min="7" max="7" width="18.42578125" bestFit="1" customWidth="1"/>
    <col min="8" max="8" width="20.5703125" bestFit="1" customWidth="1"/>
    <col min="9" max="9" width="24" bestFit="1" customWidth="1"/>
    <col min="10" max="10" width="15.28515625" bestFit="1" customWidth="1"/>
    <col min="11" max="11" width="24.42578125" bestFit="1" customWidth="1"/>
    <col min="12" max="12" width="12.42578125" bestFit="1" customWidth="1"/>
    <col min="14" max="14" width="6.140625" bestFit="1" customWidth="1"/>
    <col min="15" max="15" width="6.85546875" customWidth="1"/>
    <col min="16" max="16" width="7.85546875" customWidth="1"/>
    <col min="17" max="17" width="18.42578125" bestFit="1" customWidth="1"/>
    <col min="18" max="18" width="20.5703125" style="2" bestFit="1" customWidth="1"/>
    <col min="19" max="19" width="24" bestFit="1" customWidth="1"/>
    <col min="20" max="20" width="15.28515625" bestFit="1" customWidth="1"/>
    <col min="21" max="21" width="24.42578125" bestFit="1" customWidth="1"/>
    <col min="22" max="22" width="14.85546875" bestFit="1" customWidth="1"/>
    <col min="27" max="27" width="12.140625" bestFit="1" customWidth="1"/>
    <col min="29" max="29" width="14.85546875" bestFit="1" customWidth="1"/>
  </cols>
  <sheetData>
    <row r="1" spans="1:30" x14ac:dyDescent="0.25">
      <c r="A1" t="s">
        <v>22</v>
      </c>
    </row>
    <row r="3" spans="1:30" x14ac:dyDescent="0.25">
      <c r="A3" t="s">
        <v>21</v>
      </c>
    </row>
    <row r="4" spans="1:30" x14ac:dyDescent="0.25">
      <c r="A4" t="s">
        <v>10</v>
      </c>
      <c r="B4" s="1">
        <v>10000000000000</v>
      </c>
      <c r="D4" t="s">
        <v>20</v>
      </c>
      <c r="E4" t="s">
        <v>25</v>
      </c>
      <c r="F4" t="s">
        <v>26</v>
      </c>
      <c r="G4" t="s">
        <v>31</v>
      </c>
      <c r="H4" s="2" t="s">
        <v>15</v>
      </c>
      <c r="I4" t="s">
        <v>14</v>
      </c>
      <c r="J4" t="s">
        <v>13</v>
      </c>
      <c r="K4" s="2" t="s">
        <v>12</v>
      </c>
      <c r="L4" s="2" t="s">
        <v>11</v>
      </c>
      <c r="N4" t="s">
        <v>20</v>
      </c>
      <c r="O4" t="s">
        <v>25</v>
      </c>
      <c r="P4" t="s">
        <v>26</v>
      </c>
      <c r="Q4" t="s">
        <v>31</v>
      </c>
      <c r="R4" s="2" t="s">
        <v>15</v>
      </c>
      <c r="S4" t="s">
        <v>14</v>
      </c>
      <c r="T4" t="s">
        <v>13</v>
      </c>
      <c r="U4" s="2" t="s">
        <v>12</v>
      </c>
      <c r="V4" s="2" t="s">
        <v>11</v>
      </c>
      <c r="X4" t="s">
        <v>32</v>
      </c>
      <c r="AC4" s="2"/>
    </row>
    <row r="5" spans="1:30" x14ac:dyDescent="0.25">
      <c r="A5" t="s">
        <v>9</v>
      </c>
      <c r="B5" s="1">
        <v>1E-8</v>
      </c>
      <c r="D5">
        <v>1</v>
      </c>
      <c r="E5">
        <v>1</v>
      </c>
      <c r="F5">
        <v>1</v>
      </c>
      <c r="G5">
        <f>$B$11/E5</f>
        <v>12483018149</v>
      </c>
      <c r="H5" s="1">
        <f>$B$4*$B$9*$B$19*G5*$B$12*E5</f>
        <v>25.118289734854212</v>
      </c>
      <c r="I5" s="1">
        <f>H5/$B$15</f>
        <v>0.4739299949972493</v>
      </c>
      <c r="J5">
        <v>28</v>
      </c>
      <c r="K5" s="1">
        <f>J5/$B$15</f>
        <v>0.52830188679245282</v>
      </c>
      <c r="L5">
        <f>(ABS(K5-I5)/I5)*100</f>
        <v>11.472557628583752</v>
      </c>
      <c r="N5">
        <v>4</v>
      </c>
      <c r="O5">
        <v>50</v>
      </c>
      <c r="P5">
        <v>1</v>
      </c>
      <c r="Q5">
        <f>$B$11/O5</f>
        <v>249660362.97999999</v>
      </c>
      <c r="R5" s="1">
        <f>$B$4*$B$9*$B$19*Q5*$B$12*O5</f>
        <v>25.118289734854208</v>
      </c>
      <c r="S5" s="1">
        <f>R5/$B$15</f>
        <v>0.47392999499724919</v>
      </c>
      <c r="T5">
        <v>35</v>
      </c>
      <c r="U5" s="1">
        <f>T5/$B$15</f>
        <v>0.660377358490566</v>
      </c>
      <c r="V5">
        <f>(ABS(S5-U5)/S5)*100</f>
        <v>39.340697035729718</v>
      </c>
      <c r="X5" t="s">
        <v>20</v>
      </c>
      <c r="Y5" t="s">
        <v>25</v>
      </c>
      <c r="Z5" t="s">
        <v>38</v>
      </c>
      <c r="AA5" t="s">
        <v>33</v>
      </c>
      <c r="AB5" t="s">
        <v>34</v>
      </c>
      <c r="AC5" s="2" t="s">
        <v>36</v>
      </c>
      <c r="AD5" s="2" t="s">
        <v>41</v>
      </c>
    </row>
    <row r="6" spans="1:30" x14ac:dyDescent="0.25">
      <c r="A6" t="s">
        <v>8</v>
      </c>
      <c r="B6" s="1">
        <v>1E-10</v>
      </c>
      <c r="D6">
        <f t="shared" ref="D6" si="0">D5+1</f>
        <v>2</v>
      </c>
      <c r="E6">
        <v>1</v>
      </c>
      <c r="F6">
        <v>1</v>
      </c>
      <c r="G6">
        <f t="shared" ref="G6:G10" si="1">$B$11/E6</f>
        <v>12483018149</v>
      </c>
      <c r="H6" s="1">
        <f t="shared" ref="H6:H69" si="2">$B$4*$B$9*$B$19*G6*$B$12</f>
        <v>25.118289734854212</v>
      </c>
      <c r="I6" s="1">
        <f t="shared" ref="I6:I69" si="3">H6/$B$15</f>
        <v>0.4739299949972493</v>
      </c>
      <c r="J6">
        <v>28</v>
      </c>
      <c r="K6" s="1">
        <f t="shared" ref="K6:K69" si="4">J6/$B$15</f>
        <v>0.52830188679245282</v>
      </c>
      <c r="L6">
        <f t="shared" ref="L6:L10" si="5">(ABS(K6-I6)/I6)*100</f>
        <v>11.472557628583752</v>
      </c>
      <c r="N6">
        <v>5</v>
      </c>
      <c r="O6">
        <v>50</v>
      </c>
      <c r="P6">
        <v>1</v>
      </c>
      <c r="Q6">
        <f t="shared" ref="Q6:Q17" si="6">$B$11/O6</f>
        <v>249660362.97999999</v>
      </c>
      <c r="R6" s="1">
        <f t="shared" ref="R6:R17" si="7">$B$4*$B$9*$B$19*Q6*$B$12*O6</f>
        <v>25.118289734854208</v>
      </c>
      <c r="S6" s="1">
        <f t="shared" ref="S6:S69" si="8">R6/$B$15</f>
        <v>0.47392999499724919</v>
      </c>
      <c r="T6">
        <v>35</v>
      </c>
      <c r="U6" s="1">
        <f t="shared" ref="U6:U69" si="9">T6/$B$15</f>
        <v>0.660377358490566</v>
      </c>
      <c r="V6">
        <f t="shared" ref="V6:V15" si="10">(ABS(S6-U6)/S6)*100</f>
        <v>39.340697035729718</v>
      </c>
      <c r="X6">
        <v>1</v>
      </c>
      <c r="Y6">
        <v>1</v>
      </c>
      <c r="Z6">
        <v>1</v>
      </c>
      <c r="AA6">
        <f>J5</f>
        <v>28</v>
      </c>
      <c r="AB6" t="s">
        <v>35</v>
      </c>
      <c r="AC6" s="2">
        <v>25.118289734854212</v>
      </c>
      <c r="AD6">
        <f>(ABS(AA6-AC6)/AC6)*100</f>
        <v>11.472557628583759</v>
      </c>
    </row>
    <row r="7" spans="1:30" x14ac:dyDescent="0.25">
      <c r="A7" t="s">
        <v>7</v>
      </c>
      <c r="B7">
        <v>0.05</v>
      </c>
      <c r="D7">
        <v>2</v>
      </c>
      <c r="E7">
        <v>1</v>
      </c>
      <c r="F7">
        <v>2</v>
      </c>
      <c r="G7">
        <f t="shared" si="1"/>
        <v>12483018149</v>
      </c>
      <c r="H7" s="1">
        <f t="shared" si="2"/>
        <v>25.118289734854212</v>
      </c>
      <c r="I7" s="1">
        <f t="shared" si="3"/>
        <v>0.4739299949972493</v>
      </c>
      <c r="J7">
        <v>26</v>
      </c>
      <c r="K7" s="1">
        <f t="shared" si="4"/>
        <v>0.49056603773584906</v>
      </c>
      <c r="L7">
        <f t="shared" si="5"/>
        <v>3.5102320836849144</v>
      </c>
      <c r="N7">
        <v>5</v>
      </c>
      <c r="O7">
        <v>50</v>
      </c>
      <c r="P7">
        <v>2</v>
      </c>
      <c r="Q7">
        <f t="shared" si="6"/>
        <v>249660362.97999999</v>
      </c>
      <c r="R7" s="1">
        <f t="shared" si="7"/>
        <v>25.118289734854208</v>
      </c>
      <c r="S7" s="1">
        <f t="shared" si="8"/>
        <v>0.47392999499724919</v>
      </c>
      <c r="T7">
        <v>18</v>
      </c>
      <c r="U7" s="1">
        <f t="shared" si="9"/>
        <v>0.33962264150943394</v>
      </c>
      <c r="V7">
        <f t="shared" si="10"/>
        <v>28.339070095910429</v>
      </c>
      <c r="X7">
        <v>2</v>
      </c>
      <c r="Y7">
        <v>1</v>
      </c>
      <c r="Z7">
        <v>10</v>
      </c>
      <c r="AA7">
        <f>AVERAGE(J6:J15)</f>
        <v>25</v>
      </c>
      <c r="AB7">
        <f>_xlfn.STDEV.S(J6:J15)</f>
        <v>3.9440531887330774</v>
      </c>
      <c r="AC7" s="2">
        <v>25.118289734854212</v>
      </c>
      <c r="AD7">
        <f t="shared" ref="AD7:AD11" si="11">(ABS(AA7-AC7)/AC7)*100</f>
        <v>0.47093068876450145</v>
      </c>
    </row>
    <row r="8" spans="1:30" x14ac:dyDescent="0.25">
      <c r="A8" t="s">
        <v>6</v>
      </c>
      <c r="B8">
        <v>0.15</v>
      </c>
      <c r="D8">
        <v>2</v>
      </c>
      <c r="E8">
        <v>1</v>
      </c>
      <c r="F8">
        <v>3</v>
      </c>
      <c r="G8">
        <f t="shared" si="1"/>
        <v>12483018149</v>
      </c>
      <c r="H8" s="1">
        <f t="shared" si="2"/>
        <v>25.118289734854212</v>
      </c>
      <c r="I8" s="1">
        <f t="shared" si="3"/>
        <v>0.4739299949972493</v>
      </c>
      <c r="J8">
        <v>21</v>
      </c>
      <c r="K8" s="1">
        <f t="shared" si="4"/>
        <v>0.39622641509433965</v>
      </c>
      <c r="L8">
        <f t="shared" si="5"/>
        <v>16.395581778562178</v>
      </c>
      <c r="N8">
        <v>5</v>
      </c>
      <c r="O8">
        <v>50</v>
      </c>
      <c r="P8">
        <v>3</v>
      </c>
      <c r="Q8">
        <f t="shared" si="6"/>
        <v>249660362.97999999</v>
      </c>
      <c r="R8" s="1">
        <f t="shared" si="7"/>
        <v>25.118289734854208</v>
      </c>
      <c r="S8" s="1">
        <f t="shared" si="8"/>
        <v>0.47392999499724919</v>
      </c>
      <c r="T8">
        <v>24</v>
      </c>
      <c r="U8" s="1">
        <f t="shared" si="9"/>
        <v>0.45283018867924529</v>
      </c>
      <c r="V8">
        <f t="shared" si="10"/>
        <v>4.4520934612139014</v>
      </c>
      <c r="X8">
        <v>3</v>
      </c>
      <c r="Y8">
        <v>1</v>
      </c>
      <c r="Z8">
        <v>100</v>
      </c>
      <c r="AA8">
        <f>AVERAGE(J16:J115)</f>
        <v>25.13</v>
      </c>
      <c r="AB8">
        <f>_xlfn.STDEV.S(J16:J115)</f>
        <v>3.5778640431283981</v>
      </c>
      <c r="AC8" s="2">
        <v>25.118289734854212</v>
      </c>
      <c r="AD8">
        <f t="shared" si="11"/>
        <v>4.6620471653919152E-2</v>
      </c>
    </row>
    <row r="9" spans="1:30" x14ac:dyDescent="0.25">
      <c r="A9" t="s">
        <v>5</v>
      </c>
      <c r="B9">
        <v>0.1</v>
      </c>
      <c r="D9">
        <v>2</v>
      </c>
      <c r="E9">
        <v>1</v>
      </c>
      <c r="F9">
        <v>4</v>
      </c>
      <c r="G9">
        <f t="shared" si="1"/>
        <v>12483018149</v>
      </c>
      <c r="H9" s="1">
        <f t="shared" si="2"/>
        <v>25.118289734854212</v>
      </c>
      <c r="I9" s="1">
        <f t="shared" si="3"/>
        <v>0.4739299949972493</v>
      </c>
      <c r="J9">
        <v>27</v>
      </c>
      <c r="K9" s="1">
        <f t="shared" si="4"/>
        <v>0.50943396226415094</v>
      </c>
      <c r="L9">
        <f t="shared" si="5"/>
        <v>7.4913948561343329</v>
      </c>
      <c r="N9">
        <v>5</v>
      </c>
      <c r="O9">
        <v>50</v>
      </c>
      <c r="P9">
        <v>4</v>
      </c>
      <c r="Q9">
        <f t="shared" si="6"/>
        <v>249660362.97999999</v>
      </c>
      <c r="R9" s="1">
        <f t="shared" si="7"/>
        <v>25.118289734854208</v>
      </c>
      <c r="S9" s="1">
        <f t="shared" si="8"/>
        <v>0.47392999499724919</v>
      </c>
      <c r="T9">
        <v>29</v>
      </c>
      <c r="U9" s="1">
        <f t="shared" si="9"/>
        <v>0.54716981132075471</v>
      </c>
      <c r="V9">
        <f t="shared" si="10"/>
        <v>15.453720401033197</v>
      </c>
      <c r="X9">
        <v>4</v>
      </c>
      <c r="Y9">
        <v>50</v>
      </c>
      <c r="Z9">
        <v>1</v>
      </c>
      <c r="AA9">
        <v>35</v>
      </c>
      <c r="AB9" t="s">
        <v>35</v>
      </c>
      <c r="AC9" s="2">
        <v>25.118289734854212</v>
      </c>
      <c r="AD9">
        <f t="shared" si="11"/>
        <v>39.340697035729697</v>
      </c>
    </row>
    <row r="10" spans="1:30" x14ac:dyDescent="0.25">
      <c r="A10" t="s">
        <v>19</v>
      </c>
      <c r="B10">
        <v>2</v>
      </c>
      <c r="D10">
        <v>2</v>
      </c>
      <c r="E10">
        <v>1</v>
      </c>
      <c r="F10">
        <v>5</v>
      </c>
      <c r="G10">
        <f t="shared" si="1"/>
        <v>12483018149</v>
      </c>
      <c r="H10" s="1">
        <f t="shared" si="2"/>
        <v>25.118289734854212</v>
      </c>
      <c r="I10" s="1">
        <f t="shared" si="3"/>
        <v>0.4739299949972493</v>
      </c>
      <c r="J10">
        <v>25</v>
      </c>
      <c r="K10" s="1">
        <f t="shared" si="4"/>
        <v>0.47169811320754718</v>
      </c>
      <c r="L10">
        <f t="shared" si="5"/>
        <v>0.47093068876450461</v>
      </c>
      <c r="N10">
        <v>5</v>
      </c>
      <c r="O10">
        <v>50</v>
      </c>
      <c r="P10">
        <v>5</v>
      </c>
      <c r="Q10">
        <f t="shared" si="6"/>
        <v>249660362.97999999</v>
      </c>
      <c r="R10" s="1">
        <f t="shared" si="7"/>
        <v>25.118289734854208</v>
      </c>
      <c r="S10" s="1">
        <f t="shared" si="8"/>
        <v>0.47392999499724919</v>
      </c>
      <c r="T10">
        <v>21</v>
      </c>
      <c r="U10" s="1">
        <f t="shared" si="9"/>
        <v>0.39622641509433965</v>
      </c>
      <c r="V10">
        <f t="shared" si="10"/>
        <v>16.39558177856216</v>
      </c>
      <c r="X10">
        <v>5</v>
      </c>
      <c r="Y10">
        <v>50</v>
      </c>
      <c r="Z10">
        <v>10</v>
      </c>
      <c r="AA10">
        <f>AVERAGE(T6:T15)</f>
        <v>25.3</v>
      </c>
      <c r="AB10">
        <f>_xlfn.STDEV.S(T6:T15)</f>
        <v>5.292552419306884</v>
      </c>
      <c r="AC10" s="2">
        <v>25.118289734854212</v>
      </c>
      <c r="AD10">
        <f t="shared" si="11"/>
        <v>0.72341814297032736</v>
      </c>
    </row>
    <row r="11" spans="1:30" x14ac:dyDescent="0.25">
      <c r="A11" t="s">
        <v>24</v>
      </c>
      <c r="B11">
        <v>12483018149</v>
      </c>
      <c r="D11">
        <v>2</v>
      </c>
      <c r="E11">
        <v>1</v>
      </c>
      <c r="F11">
        <v>6</v>
      </c>
      <c r="G11">
        <f t="shared" ref="G11:G26" si="12">$B$11/E11</f>
        <v>12483018149</v>
      </c>
      <c r="H11" s="1">
        <f t="shared" si="2"/>
        <v>25.118289734854212</v>
      </c>
      <c r="I11" s="1">
        <f t="shared" si="3"/>
        <v>0.4739299949972493</v>
      </c>
      <c r="J11">
        <v>33</v>
      </c>
      <c r="K11" s="1">
        <f t="shared" si="4"/>
        <v>0.62264150943396224</v>
      </c>
      <c r="L11">
        <f t="shared" ref="L11:L26" si="13">(ABS(K11-I11)/I11)*100</f>
        <v>31.378371490830848</v>
      </c>
      <c r="N11">
        <v>5</v>
      </c>
      <c r="O11">
        <v>50</v>
      </c>
      <c r="P11">
        <v>6</v>
      </c>
      <c r="Q11">
        <f t="shared" si="6"/>
        <v>249660362.97999999</v>
      </c>
      <c r="R11" s="1">
        <f t="shared" si="7"/>
        <v>25.118289734854208</v>
      </c>
      <c r="S11" s="1">
        <f t="shared" si="8"/>
        <v>0.47392999499724919</v>
      </c>
      <c r="T11">
        <v>25</v>
      </c>
      <c r="U11" s="1">
        <f t="shared" si="9"/>
        <v>0.47169811320754718</v>
      </c>
      <c r="V11">
        <f t="shared" si="10"/>
        <v>0.47093068876448124</v>
      </c>
      <c r="X11">
        <v>6</v>
      </c>
      <c r="Y11">
        <v>50</v>
      </c>
      <c r="Z11">
        <v>100</v>
      </c>
      <c r="AA11">
        <f>AVERAGE(T16:T115)</f>
        <v>24.29</v>
      </c>
      <c r="AB11">
        <f>_xlfn.STDEV.S(T16:T115)</f>
        <v>4.3537862310240394</v>
      </c>
      <c r="AC11" s="2">
        <v>25.118289734854212</v>
      </c>
      <c r="AD11">
        <f t="shared" si="11"/>
        <v>3.2975562572035932</v>
      </c>
    </row>
    <row r="12" spans="1:30" x14ac:dyDescent="0.25">
      <c r="A12" t="s">
        <v>18</v>
      </c>
      <c r="B12">
        <v>1</v>
      </c>
      <c r="D12">
        <v>2</v>
      </c>
      <c r="E12">
        <v>1</v>
      </c>
      <c r="F12">
        <v>7</v>
      </c>
      <c r="G12">
        <f t="shared" si="12"/>
        <v>12483018149</v>
      </c>
      <c r="H12" s="1">
        <f t="shared" si="2"/>
        <v>25.118289734854212</v>
      </c>
      <c r="I12" s="1">
        <f t="shared" si="3"/>
        <v>0.4739299949972493</v>
      </c>
      <c r="J12">
        <v>24</v>
      </c>
      <c r="K12" s="1">
        <f t="shared" si="4"/>
        <v>0.45283018867924529</v>
      </c>
      <c r="L12">
        <f t="shared" si="13"/>
        <v>4.4520934612139236</v>
      </c>
      <c r="N12">
        <v>5</v>
      </c>
      <c r="O12">
        <v>50</v>
      </c>
      <c r="P12">
        <v>7</v>
      </c>
      <c r="Q12">
        <f t="shared" si="6"/>
        <v>249660362.97999999</v>
      </c>
      <c r="R12" s="1">
        <f t="shared" si="7"/>
        <v>25.118289734854208</v>
      </c>
      <c r="S12" s="1">
        <f t="shared" si="8"/>
        <v>0.47392999499724919</v>
      </c>
      <c r="T12">
        <v>28</v>
      </c>
      <c r="U12" s="1">
        <f t="shared" si="9"/>
        <v>0.52830188679245282</v>
      </c>
      <c r="V12">
        <f t="shared" si="10"/>
        <v>11.472557628583777</v>
      </c>
    </row>
    <row r="13" spans="1:30" x14ac:dyDescent="0.25">
      <c r="A13" t="s">
        <v>17</v>
      </c>
      <c r="B13" s="1">
        <v>2.7000000000000002E-9</v>
      </c>
      <c r="D13">
        <v>2</v>
      </c>
      <c r="E13">
        <v>1</v>
      </c>
      <c r="F13">
        <v>8</v>
      </c>
      <c r="G13">
        <f t="shared" si="12"/>
        <v>12483018149</v>
      </c>
      <c r="H13" s="1">
        <f t="shared" si="2"/>
        <v>25.118289734854212</v>
      </c>
      <c r="I13" s="1">
        <f t="shared" si="3"/>
        <v>0.4739299949972493</v>
      </c>
      <c r="J13">
        <v>25</v>
      </c>
      <c r="K13" s="1">
        <f t="shared" si="4"/>
        <v>0.47169811320754718</v>
      </c>
      <c r="L13">
        <f t="shared" si="13"/>
        <v>0.47093068876450461</v>
      </c>
      <c r="N13">
        <v>5</v>
      </c>
      <c r="O13">
        <v>50</v>
      </c>
      <c r="P13">
        <v>8</v>
      </c>
      <c r="Q13">
        <f t="shared" si="6"/>
        <v>249660362.97999999</v>
      </c>
      <c r="R13" s="1">
        <f t="shared" si="7"/>
        <v>25.118289734854208</v>
      </c>
      <c r="S13" s="1">
        <f t="shared" si="8"/>
        <v>0.47392999499724919</v>
      </c>
      <c r="T13">
        <v>19</v>
      </c>
      <c r="U13" s="1">
        <f t="shared" si="9"/>
        <v>0.35849056603773582</v>
      </c>
      <c r="V13">
        <f t="shared" si="10"/>
        <v>24.35790732346101</v>
      </c>
    </row>
    <row r="14" spans="1:30" x14ac:dyDescent="0.25">
      <c r="A14" t="s">
        <v>16</v>
      </c>
      <c r="B14" s="1">
        <v>8.0000000000000005E-9</v>
      </c>
      <c r="D14">
        <v>2</v>
      </c>
      <c r="E14">
        <v>1</v>
      </c>
      <c r="F14">
        <v>9</v>
      </c>
      <c r="G14">
        <f t="shared" si="12"/>
        <v>12483018149</v>
      </c>
      <c r="H14" s="1">
        <f t="shared" si="2"/>
        <v>25.118289734854212</v>
      </c>
      <c r="I14" s="1">
        <f t="shared" si="3"/>
        <v>0.4739299949972493</v>
      </c>
      <c r="J14">
        <v>19</v>
      </c>
      <c r="K14" s="1">
        <f t="shared" si="4"/>
        <v>0.35849056603773582</v>
      </c>
      <c r="L14">
        <f t="shared" si="13"/>
        <v>24.357907323461028</v>
      </c>
      <c r="N14">
        <v>5</v>
      </c>
      <c r="O14">
        <v>50</v>
      </c>
      <c r="P14">
        <v>9</v>
      </c>
      <c r="Q14">
        <f t="shared" si="6"/>
        <v>249660362.97999999</v>
      </c>
      <c r="R14" s="1">
        <f t="shared" si="7"/>
        <v>25.118289734854208</v>
      </c>
      <c r="S14" s="1">
        <f t="shared" si="8"/>
        <v>0.47392999499724919</v>
      </c>
      <c r="T14">
        <v>24</v>
      </c>
      <c r="U14" s="1">
        <f t="shared" si="9"/>
        <v>0.45283018867924529</v>
      </c>
      <c r="V14">
        <f t="shared" si="10"/>
        <v>4.4520934612139014</v>
      </c>
    </row>
    <row r="15" spans="1:30" x14ac:dyDescent="0.25">
      <c r="A15" t="s">
        <v>27</v>
      </c>
      <c r="B15" s="1">
        <v>53</v>
      </c>
      <c r="D15">
        <v>2</v>
      </c>
      <c r="E15">
        <v>1</v>
      </c>
      <c r="F15">
        <v>10</v>
      </c>
      <c r="G15">
        <f t="shared" si="12"/>
        <v>12483018149</v>
      </c>
      <c r="H15" s="1">
        <f t="shared" si="2"/>
        <v>25.118289734854212</v>
      </c>
      <c r="I15" s="1">
        <f t="shared" si="3"/>
        <v>0.4739299949972493</v>
      </c>
      <c r="J15">
        <v>22</v>
      </c>
      <c r="K15" s="1">
        <f t="shared" si="4"/>
        <v>0.41509433962264153</v>
      </c>
      <c r="L15">
        <f t="shared" si="13"/>
        <v>12.414419006112762</v>
      </c>
      <c r="N15">
        <v>5</v>
      </c>
      <c r="O15">
        <v>50</v>
      </c>
      <c r="P15">
        <v>10</v>
      </c>
      <c r="Q15">
        <f t="shared" si="6"/>
        <v>249660362.97999999</v>
      </c>
      <c r="R15" s="1">
        <f t="shared" si="7"/>
        <v>25.118289734854208</v>
      </c>
      <c r="S15" s="1">
        <f t="shared" si="8"/>
        <v>0.47392999499724919</v>
      </c>
      <c r="T15">
        <v>30</v>
      </c>
      <c r="U15" s="1">
        <f t="shared" si="9"/>
        <v>0.56603773584905659</v>
      </c>
      <c r="V15">
        <f t="shared" si="10"/>
        <v>19.434883173482618</v>
      </c>
    </row>
    <row r="16" spans="1:30" x14ac:dyDescent="0.25">
      <c r="A16" t="s">
        <v>23</v>
      </c>
      <c r="B16" s="1">
        <v>1000</v>
      </c>
      <c r="D16">
        <v>3</v>
      </c>
      <c r="E16">
        <v>1</v>
      </c>
      <c r="F16">
        <v>1</v>
      </c>
      <c r="G16">
        <f t="shared" si="12"/>
        <v>12483018149</v>
      </c>
      <c r="H16" s="1">
        <f t="shared" si="2"/>
        <v>25.118289734854212</v>
      </c>
      <c r="I16" s="1">
        <f t="shared" si="3"/>
        <v>0.4739299949972493</v>
      </c>
      <c r="J16">
        <v>28</v>
      </c>
      <c r="K16" s="1">
        <f t="shared" si="4"/>
        <v>0.52830188679245282</v>
      </c>
      <c r="L16">
        <f t="shared" si="13"/>
        <v>11.472557628583752</v>
      </c>
      <c r="N16">
        <v>6</v>
      </c>
      <c r="O16">
        <v>50</v>
      </c>
      <c r="P16">
        <v>1</v>
      </c>
      <c r="Q16">
        <f t="shared" si="6"/>
        <v>249660362.97999999</v>
      </c>
      <c r="R16" s="1">
        <f t="shared" si="7"/>
        <v>25.118289734854208</v>
      </c>
      <c r="S16" s="1">
        <f t="shared" si="8"/>
        <v>0.47392999499724919</v>
      </c>
      <c r="T16">
        <v>35</v>
      </c>
      <c r="U16" s="1">
        <f t="shared" si="9"/>
        <v>0.660377358490566</v>
      </c>
      <c r="V16">
        <f t="shared" ref="V16:V79" si="14">(ABS(S16-U16)/S16)*100</f>
        <v>39.340697035729718</v>
      </c>
    </row>
    <row r="17" spans="1:22" x14ac:dyDescent="0.25">
      <c r="A17" t="s">
        <v>28</v>
      </c>
      <c r="B17">
        <f>(B16/(510998.9461))+1</f>
        <v>1.0019569511984949</v>
      </c>
      <c r="D17">
        <v>3</v>
      </c>
      <c r="E17">
        <v>1</v>
      </c>
      <c r="F17">
        <v>2</v>
      </c>
      <c r="G17">
        <f t="shared" si="12"/>
        <v>12483018149</v>
      </c>
      <c r="H17" s="1">
        <f t="shared" si="2"/>
        <v>25.118289734854212</v>
      </c>
      <c r="I17" s="1">
        <f t="shared" si="3"/>
        <v>0.4739299949972493</v>
      </c>
      <c r="J17">
        <v>26</v>
      </c>
      <c r="K17" s="1">
        <f t="shared" si="4"/>
        <v>0.49056603773584906</v>
      </c>
      <c r="L17">
        <f t="shared" si="13"/>
        <v>3.5102320836849144</v>
      </c>
      <c r="N17">
        <v>6</v>
      </c>
      <c r="O17">
        <v>50</v>
      </c>
      <c r="P17">
        <f>P16+1</f>
        <v>2</v>
      </c>
      <c r="Q17">
        <f t="shared" si="6"/>
        <v>249660362.97999999</v>
      </c>
      <c r="R17" s="1">
        <f t="shared" si="7"/>
        <v>25.118289734854208</v>
      </c>
      <c r="S17" s="1">
        <f t="shared" si="8"/>
        <v>0.47392999499724919</v>
      </c>
      <c r="T17">
        <v>18</v>
      </c>
      <c r="U17" s="1">
        <f t="shared" si="9"/>
        <v>0.33962264150943394</v>
      </c>
      <c r="V17">
        <f t="shared" si="14"/>
        <v>28.339070095910429</v>
      </c>
    </row>
    <row r="18" spans="1:22" x14ac:dyDescent="0.25">
      <c r="A18" t="s">
        <v>29</v>
      </c>
      <c r="B18">
        <f>SQRT(B17^2-1)/B17</f>
        <v>6.2469539198442121E-2</v>
      </c>
      <c r="D18">
        <v>3</v>
      </c>
      <c r="E18">
        <v>1</v>
      </c>
      <c r="F18">
        <v>3</v>
      </c>
      <c r="G18">
        <f t="shared" si="12"/>
        <v>12483018149</v>
      </c>
      <c r="H18" s="1">
        <f t="shared" si="2"/>
        <v>25.118289734854212</v>
      </c>
      <c r="I18" s="1">
        <f t="shared" si="3"/>
        <v>0.4739299949972493</v>
      </c>
      <c r="J18">
        <v>21</v>
      </c>
      <c r="K18" s="1">
        <f t="shared" si="4"/>
        <v>0.39622641509433965</v>
      </c>
      <c r="L18">
        <f t="shared" si="13"/>
        <v>16.395581778562178</v>
      </c>
      <c r="N18">
        <v>6</v>
      </c>
      <c r="O18">
        <v>50</v>
      </c>
      <c r="P18">
        <f t="shared" ref="P18:P81" si="15">P17+1</f>
        <v>3</v>
      </c>
      <c r="Q18">
        <f t="shared" ref="Q18:Q81" si="16">$B$11/O18</f>
        <v>249660362.97999999</v>
      </c>
      <c r="R18" s="1">
        <f t="shared" ref="R18:R81" si="17">$B$4*$B$9*$B$19*Q18*$B$12*O18</f>
        <v>25.118289734854208</v>
      </c>
      <c r="S18" s="1">
        <f t="shared" si="8"/>
        <v>0.47392999499724919</v>
      </c>
      <c r="T18">
        <v>24</v>
      </c>
      <c r="U18" s="1">
        <f t="shared" si="9"/>
        <v>0.45283018867924529</v>
      </c>
      <c r="V18">
        <f t="shared" si="14"/>
        <v>4.4520934612139014</v>
      </c>
    </row>
    <row r="19" spans="1:22" x14ac:dyDescent="0.25">
      <c r="A19" t="s">
        <v>30</v>
      </c>
      <c r="B19">
        <f>((1.872E-24 * 0.695)/(B18^2))*(15.43/B16)*(B16/15.43 - 1)*(LN((75150)*1.5668*B18^2*B17^2)-B18^2)</f>
        <v>2.0121968449486239E-21</v>
      </c>
      <c r="D19">
        <v>3</v>
      </c>
      <c r="E19">
        <v>1</v>
      </c>
      <c r="F19">
        <v>4</v>
      </c>
      <c r="G19">
        <f t="shared" si="12"/>
        <v>12483018149</v>
      </c>
      <c r="H19" s="1">
        <f t="shared" si="2"/>
        <v>25.118289734854212</v>
      </c>
      <c r="I19" s="1">
        <f t="shared" si="3"/>
        <v>0.4739299949972493</v>
      </c>
      <c r="J19">
        <v>27</v>
      </c>
      <c r="K19" s="1">
        <f t="shared" si="4"/>
        <v>0.50943396226415094</v>
      </c>
      <c r="L19">
        <f t="shared" si="13"/>
        <v>7.4913948561343329</v>
      </c>
      <c r="N19">
        <v>6</v>
      </c>
      <c r="O19">
        <v>50</v>
      </c>
      <c r="P19">
        <f t="shared" si="15"/>
        <v>4</v>
      </c>
      <c r="Q19">
        <f t="shared" si="16"/>
        <v>249660362.97999999</v>
      </c>
      <c r="R19" s="1">
        <f t="shared" si="17"/>
        <v>25.118289734854208</v>
      </c>
      <c r="S19" s="1">
        <f t="shared" si="8"/>
        <v>0.47392999499724919</v>
      </c>
      <c r="T19">
        <v>29</v>
      </c>
      <c r="U19" s="1">
        <f t="shared" si="9"/>
        <v>0.54716981132075471</v>
      </c>
      <c r="V19">
        <f t="shared" si="14"/>
        <v>15.453720401033197</v>
      </c>
    </row>
    <row r="20" spans="1:22" x14ac:dyDescent="0.25">
      <c r="A20" t="s">
        <v>4</v>
      </c>
      <c r="B20" t="s">
        <v>0</v>
      </c>
      <c r="D20">
        <v>3</v>
      </c>
      <c r="E20">
        <v>1</v>
      </c>
      <c r="F20">
        <v>5</v>
      </c>
      <c r="G20">
        <f t="shared" si="12"/>
        <v>12483018149</v>
      </c>
      <c r="H20" s="1">
        <f t="shared" si="2"/>
        <v>25.118289734854212</v>
      </c>
      <c r="I20" s="1">
        <f t="shared" si="3"/>
        <v>0.4739299949972493</v>
      </c>
      <c r="J20">
        <v>25</v>
      </c>
      <c r="K20" s="1">
        <f t="shared" si="4"/>
        <v>0.47169811320754718</v>
      </c>
      <c r="L20">
        <f t="shared" si="13"/>
        <v>0.47093068876450461</v>
      </c>
      <c r="N20">
        <v>6</v>
      </c>
      <c r="O20">
        <v>50</v>
      </c>
      <c r="P20">
        <f t="shared" si="15"/>
        <v>5</v>
      </c>
      <c r="Q20">
        <f t="shared" si="16"/>
        <v>249660362.97999999</v>
      </c>
      <c r="R20" s="1">
        <f t="shared" si="17"/>
        <v>25.118289734854208</v>
      </c>
      <c r="S20" s="1">
        <f t="shared" si="8"/>
        <v>0.47392999499724919</v>
      </c>
      <c r="T20">
        <v>21</v>
      </c>
      <c r="U20" s="1">
        <f t="shared" si="9"/>
        <v>0.39622641509433965</v>
      </c>
      <c r="V20">
        <f t="shared" si="14"/>
        <v>16.39558177856216</v>
      </c>
    </row>
    <row r="21" spans="1:22" x14ac:dyDescent="0.25">
      <c r="A21" t="s">
        <v>3</v>
      </c>
      <c r="B21" t="s">
        <v>0</v>
      </c>
      <c r="D21">
        <v>3</v>
      </c>
      <c r="E21">
        <v>1</v>
      </c>
      <c r="F21">
        <f>F20+1</f>
        <v>6</v>
      </c>
      <c r="G21">
        <f t="shared" si="12"/>
        <v>12483018149</v>
      </c>
      <c r="H21" s="1">
        <f t="shared" si="2"/>
        <v>25.118289734854212</v>
      </c>
      <c r="I21" s="1">
        <f t="shared" si="3"/>
        <v>0.4739299949972493</v>
      </c>
      <c r="J21">
        <v>33</v>
      </c>
      <c r="K21" s="1">
        <f t="shared" si="4"/>
        <v>0.62264150943396224</v>
      </c>
      <c r="L21">
        <f t="shared" si="13"/>
        <v>31.378371490830848</v>
      </c>
      <c r="N21">
        <v>6</v>
      </c>
      <c r="O21">
        <v>50</v>
      </c>
      <c r="P21">
        <f t="shared" si="15"/>
        <v>6</v>
      </c>
      <c r="Q21">
        <f t="shared" si="16"/>
        <v>249660362.97999999</v>
      </c>
      <c r="R21" s="1">
        <f t="shared" si="17"/>
        <v>25.118289734854208</v>
      </c>
      <c r="S21" s="1">
        <f t="shared" si="8"/>
        <v>0.47392999499724919</v>
      </c>
      <c r="T21">
        <v>25</v>
      </c>
      <c r="U21" s="1">
        <f t="shared" si="9"/>
        <v>0.47169811320754718</v>
      </c>
      <c r="V21">
        <f t="shared" si="14"/>
        <v>0.47093068876448124</v>
      </c>
    </row>
    <row r="22" spans="1:22" x14ac:dyDescent="0.25">
      <c r="A22" t="s">
        <v>2</v>
      </c>
      <c r="B22" t="s">
        <v>0</v>
      </c>
      <c r="D22">
        <v>3</v>
      </c>
      <c r="E22">
        <v>1</v>
      </c>
      <c r="F22">
        <f t="shared" ref="F22:F85" si="18">F21+1</f>
        <v>7</v>
      </c>
      <c r="G22">
        <f t="shared" si="12"/>
        <v>12483018149</v>
      </c>
      <c r="H22" s="1">
        <f t="shared" si="2"/>
        <v>25.118289734854212</v>
      </c>
      <c r="I22" s="1">
        <f t="shared" si="3"/>
        <v>0.4739299949972493</v>
      </c>
      <c r="J22">
        <v>24</v>
      </c>
      <c r="K22" s="1">
        <f t="shared" si="4"/>
        <v>0.45283018867924529</v>
      </c>
      <c r="L22">
        <f t="shared" si="13"/>
        <v>4.4520934612139236</v>
      </c>
      <c r="N22">
        <v>6</v>
      </c>
      <c r="O22">
        <v>50</v>
      </c>
      <c r="P22">
        <f t="shared" si="15"/>
        <v>7</v>
      </c>
      <c r="Q22">
        <f t="shared" si="16"/>
        <v>249660362.97999999</v>
      </c>
      <c r="R22" s="1">
        <f t="shared" si="17"/>
        <v>25.118289734854208</v>
      </c>
      <c r="S22" s="1">
        <f t="shared" si="8"/>
        <v>0.47392999499724919</v>
      </c>
      <c r="T22">
        <v>28</v>
      </c>
      <c r="U22" s="1">
        <f t="shared" si="9"/>
        <v>0.52830188679245282</v>
      </c>
      <c r="V22">
        <f t="shared" si="14"/>
        <v>11.472557628583777</v>
      </c>
    </row>
    <row r="23" spans="1:22" x14ac:dyDescent="0.25">
      <c r="A23" t="s">
        <v>1</v>
      </c>
      <c r="B23" t="s">
        <v>0</v>
      </c>
      <c r="D23">
        <v>3</v>
      </c>
      <c r="E23">
        <v>1</v>
      </c>
      <c r="F23">
        <f t="shared" si="18"/>
        <v>8</v>
      </c>
      <c r="G23">
        <f t="shared" si="12"/>
        <v>12483018149</v>
      </c>
      <c r="H23" s="1">
        <f t="shared" si="2"/>
        <v>25.118289734854212</v>
      </c>
      <c r="I23" s="1">
        <f t="shared" si="3"/>
        <v>0.4739299949972493</v>
      </c>
      <c r="J23">
        <v>25</v>
      </c>
      <c r="K23" s="1">
        <f t="shared" si="4"/>
        <v>0.47169811320754718</v>
      </c>
      <c r="L23">
        <f t="shared" si="13"/>
        <v>0.47093068876450461</v>
      </c>
      <c r="N23">
        <v>6</v>
      </c>
      <c r="O23">
        <v>50</v>
      </c>
      <c r="P23">
        <f t="shared" si="15"/>
        <v>8</v>
      </c>
      <c r="Q23">
        <f t="shared" si="16"/>
        <v>249660362.97999999</v>
      </c>
      <c r="R23" s="1">
        <f t="shared" si="17"/>
        <v>25.118289734854208</v>
      </c>
      <c r="S23" s="1">
        <f t="shared" si="8"/>
        <v>0.47392999499724919</v>
      </c>
      <c r="T23">
        <v>19</v>
      </c>
      <c r="U23" s="1">
        <f t="shared" si="9"/>
        <v>0.35849056603773582</v>
      </c>
      <c r="V23">
        <f t="shared" si="14"/>
        <v>24.35790732346101</v>
      </c>
    </row>
    <row r="24" spans="1:22" x14ac:dyDescent="0.25">
      <c r="D24">
        <v>3</v>
      </c>
      <c r="E24">
        <v>1</v>
      </c>
      <c r="F24">
        <f t="shared" si="18"/>
        <v>9</v>
      </c>
      <c r="G24">
        <f t="shared" si="12"/>
        <v>12483018149</v>
      </c>
      <c r="H24" s="1">
        <f t="shared" si="2"/>
        <v>25.118289734854212</v>
      </c>
      <c r="I24" s="1">
        <f t="shared" si="3"/>
        <v>0.4739299949972493</v>
      </c>
      <c r="J24">
        <v>19</v>
      </c>
      <c r="K24" s="1">
        <f t="shared" si="4"/>
        <v>0.35849056603773582</v>
      </c>
      <c r="L24">
        <f t="shared" si="13"/>
        <v>24.357907323461028</v>
      </c>
      <c r="N24">
        <v>6</v>
      </c>
      <c r="O24">
        <v>50</v>
      </c>
      <c r="P24">
        <f t="shared" si="15"/>
        <v>9</v>
      </c>
      <c r="Q24">
        <f t="shared" si="16"/>
        <v>249660362.97999999</v>
      </c>
      <c r="R24" s="1">
        <f t="shared" si="17"/>
        <v>25.118289734854208</v>
      </c>
      <c r="S24" s="1">
        <f t="shared" si="8"/>
        <v>0.47392999499724919</v>
      </c>
      <c r="T24">
        <v>24</v>
      </c>
      <c r="U24" s="1">
        <f t="shared" si="9"/>
        <v>0.45283018867924529</v>
      </c>
      <c r="V24">
        <f t="shared" si="14"/>
        <v>4.4520934612139014</v>
      </c>
    </row>
    <row r="25" spans="1:22" x14ac:dyDescent="0.25">
      <c r="D25">
        <v>3</v>
      </c>
      <c r="E25">
        <v>1</v>
      </c>
      <c r="F25">
        <f t="shared" si="18"/>
        <v>10</v>
      </c>
      <c r="G25">
        <f t="shared" si="12"/>
        <v>12483018149</v>
      </c>
      <c r="H25" s="1">
        <f t="shared" si="2"/>
        <v>25.118289734854212</v>
      </c>
      <c r="I25" s="1">
        <f t="shared" si="3"/>
        <v>0.4739299949972493</v>
      </c>
      <c r="J25">
        <v>22</v>
      </c>
      <c r="K25" s="1">
        <f t="shared" si="4"/>
        <v>0.41509433962264153</v>
      </c>
      <c r="L25">
        <f t="shared" si="13"/>
        <v>12.414419006112762</v>
      </c>
      <c r="N25">
        <v>6</v>
      </c>
      <c r="O25">
        <v>50</v>
      </c>
      <c r="P25">
        <f t="shared" si="15"/>
        <v>10</v>
      </c>
      <c r="Q25">
        <f t="shared" si="16"/>
        <v>249660362.97999999</v>
      </c>
      <c r="R25" s="1">
        <f t="shared" si="17"/>
        <v>25.118289734854208</v>
      </c>
      <c r="S25" s="1">
        <f t="shared" si="8"/>
        <v>0.47392999499724919</v>
      </c>
      <c r="T25">
        <v>30</v>
      </c>
      <c r="U25" s="1">
        <f t="shared" si="9"/>
        <v>0.56603773584905659</v>
      </c>
      <c r="V25">
        <f t="shared" si="14"/>
        <v>19.434883173482618</v>
      </c>
    </row>
    <row r="26" spans="1:22" x14ac:dyDescent="0.25">
      <c r="D26">
        <v>3</v>
      </c>
      <c r="E26">
        <v>1</v>
      </c>
      <c r="F26">
        <f t="shared" si="18"/>
        <v>11</v>
      </c>
      <c r="G26">
        <f t="shared" si="12"/>
        <v>12483018149</v>
      </c>
      <c r="H26" s="1">
        <f t="shared" si="2"/>
        <v>25.118289734854212</v>
      </c>
      <c r="I26" s="1">
        <f t="shared" si="3"/>
        <v>0.4739299949972493</v>
      </c>
      <c r="J26">
        <v>24</v>
      </c>
      <c r="K26" s="1">
        <f t="shared" si="4"/>
        <v>0.45283018867924529</v>
      </c>
      <c r="L26">
        <f t="shared" si="13"/>
        <v>4.4520934612139236</v>
      </c>
      <c r="N26">
        <v>6</v>
      </c>
      <c r="O26">
        <v>50</v>
      </c>
      <c r="P26">
        <f t="shared" si="15"/>
        <v>11</v>
      </c>
      <c r="Q26">
        <f t="shared" si="16"/>
        <v>249660362.97999999</v>
      </c>
      <c r="R26" s="1">
        <f t="shared" si="17"/>
        <v>25.118289734854208</v>
      </c>
      <c r="S26" s="1">
        <f t="shared" si="8"/>
        <v>0.47392999499724919</v>
      </c>
      <c r="T26">
        <v>40</v>
      </c>
      <c r="U26" s="1">
        <f t="shared" si="9"/>
        <v>0.75471698113207553</v>
      </c>
      <c r="V26">
        <f t="shared" si="14"/>
        <v>59.246510897976833</v>
      </c>
    </row>
    <row r="27" spans="1:22" x14ac:dyDescent="0.25">
      <c r="D27">
        <v>3</v>
      </c>
      <c r="E27">
        <v>1</v>
      </c>
      <c r="F27">
        <f t="shared" si="18"/>
        <v>12</v>
      </c>
      <c r="G27">
        <f t="shared" ref="G27:G90" si="19">$B$11/E27</f>
        <v>12483018149</v>
      </c>
      <c r="H27" s="1">
        <f t="shared" si="2"/>
        <v>25.118289734854212</v>
      </c>
      <c r="I27" s="1">
        <f t="shared" si="3"/>
        <v>0.4739299949972493</v>
      </c>
      <c r="J27">
        <v>23</v>
      </c>
      <c r="K27" s="1">
        <f t="shared" si="4"/>
        <v>0.43396226415094341</v>
      </c>
      <c r="L27">
        <f t="shared" ref="L27:L90" si="20">(ABS(K27-I27)/I27)*100</f>
        <v>8.433256233663343</v>
      </c>
      <c r="N27">
        <v>6</v>
      </c>
      <c r="O27">
        <v>50</v>
      </c>
      <c r="P27">
        <f t="shared" si="15"/>
        <v>12</v>
      </c>
      <c r="Q27">
        <f t="shared" si="16"/>
        <v>249660362.97999999</v>
      </c>
      <c r="R27" s="1">
        <f t="shared" si="17"/>
        <v>25.118289734854208</v>
      </c>
      <c r="S27" s="1">
        <f t="shared" si="8"/>
        <v>0.47392999499724919</v>
      </c>
      <c r="T27">
        <v>23</v>
      </c>
      <c r="U27" s="1">
        <f t="shared" si="9"/>
        <v>0.43396226415094341</v>
      </c>
      <c r="V27">
        <f t="shared" si="14"/>
        <v>8.4332562336633199</v>
      </c>
    </row>
    <row r="28" spans="1:22" x14ac:dyDescent="0.25">
      <c r="D28">
        <v>3</v>
      </c>
      <c r="E28">
        <v>1</v>
      </c>
      <c r="F28">
        <f t="shared" si="18"/>
        <v>13</v>
      </c>
      <c r="G28">
        <f t="shared" si="19"/>
        <v>12483018149</v>
      </c>
      <c r="H28" s="1">
        <f t="shared" si="2"/>
        <v>25.118289734854212</v>
      </c>
      <c r="I28" s="1">
        <f t="shared" si="3"/>
        <v>0.4739299949972493</v>
      </c>
      <c r="J28">
        <v>24</v>
      </c>
      <c r="K28" s="1">
        <f t="shared" si="4"/>
        <v>0.45283018867924529</v>
      </c>
      <c r="L28">
        <f t="shared" si="20"/>
        <v>4.4520934612139236</v>
      </c>
      <c r="N28">
        <v>6</v>
      </c>
      <c r="O28">
        <v>50</v>
      </c>
      <c r="P28">
        <f t="shared" si="15"/>
        <v>13</v>
      </c>
      <c r="Q28">
        <f t="shared" si="16"/>
        <v>249660362.97999999</v>
      </c>
      <c r="R28" s="1">
        <f t="shared" si="17"/>
        <v>25.118289734854208</v>
      </c>
      <c r="S28" s="1">
        <f t="shared" si="8"/>
        <v>0.47392999499724919</v>
      </c>
      <c r="T28">
        <v>19</v>
      </c>
      <c r="U28" s="1">
        <f t="shared" si="9"/>
        <v>0.35849056603773582</v>
      </c>
      <c r="V28">
        <f t="shared" si="14"/>
        <v>24.35790732346101</v>
      </c>
    </row>
    <row r="29" spans="1:22" x14ac:dyDescent="0.25">
      <c r="D29">
        <v>3</v>
      </c>
      <c r="E29">
        <v>1</v>
      </c>
      <c r="F29">
        <f t="shared" si="18"/>
        <v>14</v>
      </c>
      <c r="G29">
        <f t="shared" si="19"/>
        <v>12483018149</v>
      </c>
      <c r="H29" s="1">
        <f t="shared" si="2"/>
        <v>25.118289734854212</v>
      </c>
      <c r="I29" s="1">
        <f t="shared" si="3"/>
        <v>0.4739299949972493</v>
      </c>
      <c r="J29">
        <v>26</v>
      </c>
      <c r="K29" s="1">
        <f t="shared" si="4"/>
        <v>0.49056603773584906</v>
      </c>
      <c r="L29">
        <f t="shared" si="20"/>
        <v>3.5102320836849144</v>
      </c>
      <c r="N29">
        <v>6</v>
      </c>
      <c r="O29">
        <v>50</v>
      </c>
      <c r="P29">
        <f t="shared" si="15"/>
        <v>14</v>
      </c>
      <c r="Q29">
        <f t="shared" si="16"/>
        <v>249660362.97999999</v>
      </c>
      <c r="R29" s="1">
        <f t="shared" si="17"/>
        <v>25.118289734854208</v>
      </c>
      <c r="S29" s="1">
        <f t="shared" si="8"/>
        <v>0.47392999499724919</v>
      </c>
      <c r="T29">
        <v>23</v>
      </c>
      <c r="U29" s="1">
        <f t="shared" si="9"/>
        <v>0.43396226415094341</v>
      </c>
      <c r="V29">
        <f t="shared" si="14"/>
        <v>8.4332562336633199</v>
      </c>
    </row>
    <row r="30" spans="1:22" x14ac:dyDescent="0.25">
      <c r="D30">
        <v>3</v>
      </c>
      <c r="E30">
        <v>1</v>
      </c>
      <c r="F30">
        <f t="shared" si="18"/>
        <v>15</v>
      </c>
      <c r="G30">
        <f t="shared" si="19"/>
        <v>12483018149</v>
      </c>
      <c r="H30" s="1">
        <f t="shared" si="2"/>
        <v>25.118289734854212</v>
      </c>
      <c r="I30" s="1">
        <f t="shared" si="3"/>
        <v>0.4739299949972493</v>
      </c>
      <c r="J30">
        <v>23</v>
      </c>
      <c r="K30" s="1">
        <f t="shared" si="4"/>
        <v>0.43396226415094341</v>
      </c>
      <c r="L30">
        <f t="shared" si="20"/>
        <v>8.433256233663343</v>
      </c>
      <c r="N30">
        <v>6</v>
      </c>
      <c r="O30">
        <v>50</v>
      </c>
      <c r="P30">
        <f t="shared" si="15"/>
        <v>15</v>
      </c>
      <c r="Q30">
        <f t="shared" si="16"/>
        <v>249660362.97999999</v>
      </c>
      <c r="R30" s="1">
        <f t="shared" si="17"/>
        <v>25.118289734854208</v>
      </c>
      <c r="S30" s="1">
        <f t="shared" si="8"/>
        <v>0.47392999499724919</v>
      </c>
      <c r="T30">
        <v>20</v>
      </c>
      <c r="U30" s="1">
        <f t="shared" si="9"/>
        <v>0.37735849056603776</v>
      </c>
      <c r="V30">
        <f t="shared" si="14"/>
        <v>20.37674455101158</v>
      </c>
    </row>
    <row r="31" spans="1:22" x14ac:dyDescent="0.25">
      <c r="D31">
        <v>3</v>
      </c>
      <c r="E31">
        <v>1</v>
      </c>
      <c r="F31">
        <f t="shared" si="18"/>
        <v>16</v>
      </c>
      <c r="G31">
        <f t="shared" si="19"/>
        <v>12483018149</v>
      </c>
      <c r="H31" s="1">
        <f t="shared" si="2"/>
        <v>25.118289734854212</v>
      </c>
      <c r="I31" s="1">
        <f t="shared" si="3"/>
        <v>0.4739299949972493</v>
      </c>
      <c r="J31">
        <v>28</v>
      </c>
      <c r="K31" s="1">
        <f t="shared" si="4"/>
        <v>0.52830188679245282</v>
      </c>
      <c r="L31">
        <f t="shared" si="20"/>
        <v>11.472557628583752</v>
      </c>
      <c r="N31">
        <v>6</v>
      </c>
      <c r="O31">
        <v>50</v>
      </c>
      <c r="P31">
        <f t="shared" si="15"/>
        <v>16</v>
      </c>
      <c r="Q31">
        <f t="shared" si="16"/>
        <v>249660362.97999999</v>
      </c>
      <c r="R31" s="1">
        <f t="shared" si="17"/>
        <v>25.118289734854208</v>
      </c>
      <c r="S31" s="1">
        <f t="shared" si="8"/>
        <v>0.47392999499724919</v>
      </c>
      <c r="T31">
        <v>18</v>
      </c>
      <c r="U31" s="1">
        <f t="shared" si="9"/>
        <v>0.33962264150943394</v>
      </c>
      <c r="V31">
        <f t="shared" si="14"/>
        <v>28.339070095910429</v>
      </c>
    </row>
    <row r="32" spans="1:22" x14ac:dyDescent="0.25">
      <c r="D32">
        <v>3</v>
      </c>
      <c r="E32">
        <v>1</v>
      </c>
      <c r="F32">
        <f t="shared" si="18"/>
        <v>17</v>
      </c>
      <c r="G32">
        <f t="shared" si="19"/>
        <v>12483018149</v>
      </c>
      <c r="H32" s="1">
        <f t="shared" si="2"/>
        <v>25.118289734854212</v>
      </c>
      <c r="I32" s="1">
        <f t="shared" si="3"/>
        <v>0.4739299949972493</v>
      </c>
      <c r="J32">
        <v>24</v>
      </c>
      <c r="K32" s="1">
        <f t="shared" si="4"/>
        <v>0.45283018867924529</v>
      </c>
      <c r="L32">
        <f t="shared" si="20"/>
        <v>4.4520934612139236</v>
      </c>
      <c r="N32">
        <v>6</v>
      </c>
      <c r="O32">
        <v>50</v>
      </c>
      <c r="P32">
        <f t="shared" si="15"/>
        <v>17</v>
      </c>
      <c r="Q32">
        <f t="shared" si="16"/>
        <v>249660362.97999999</v>
      </c>
      <c r="R32" s="1">
        <f t="shared" si="17"/>
        <v>25.118289734854208</v>
      </c>
      <c r="S32" s="1">
        <f t="shared" si="8"/>
        <v>0.47392999499724919</v>
      </c>
      <c r="T32">
        <v>33</v>
      </c>
      <c r="U32" s="1">
        <f t="shared" si="9"/>
        <v>0.62264150943396224</v>
      </c>
      <c r="V32">
        <f t="shared" si="14"/>
        <v>31.378371490830876</v>
      </c>
    </row>
    <row r="33" spans="4:22" x14ac:dyDescent="0.25">
      <c r="D33">
        <v>3</v>
      </c>
      <c r="E33">
        <v>1</v>
      </c>
      <c r="F33">
        <f t="shared" si="18"/>
        <v>18</v>
      </c>
      <c r="G33">
        <f t="shared" si="19"/>
        <v>12483018149</v>
      </c>
      <c r="H33" s="1">
        <f t="shared" si="2"/>
        <v>25.118289734854212</v>
      </c>
      <c r="I33" s="1">
        <f t="shared" si="3"/>
        <v>0.4739299949972493</v>
      </c>
      <c r="J33">
        <v>30</v>
      </c>
      <c r="K33" s="1">
        <f t="shared" si="4"/>
        <v>0.56603773584905659</v>
      </c>
      <c r="L33">
        <f t="shared" si="20"/>
        <v>19.434883173482589</v>
      </c>
      <c r="N33">
        <v>6</v>
      </c>
      <c r="O33">
        <v>50</v>
      </c>
      <c r="P33">
        <f t="shared" si="15"/>
        <v>18</v>
      </c>
      <c r="Q33">
        <f t="shared" si="16"/>
        <v>249660362.97999999</v>
      </c>
      <c r="R33" s="1">
        <f t="shared" si="17"/>
        <v>25.118289734854208</v>
      </c>
      <c r="S33" s="1">
        <f t="shared" si="8"/>
        <v>0.47392999499724919</v>
      </c>
      <c r="T33">
        <v>24</v>
      </c>
      <c r="U33" s="1">
        <f t="shared" si="9"/>
        <v>0.45283018867924529</v>
      </c>
      <c r="V33">
        <f t="shared" si="14"/>
        <v>4.4520934612139014</v>
      </c>
    </row>
    <row r="34" spans="4:22" x14ac:dyDescent="0.25">
      <c r="D34">
        <v>3</v>
      </c>
      <c r="E34">
        <v>1</v>
      </c>
      <c r="F34">
        <f t="shared" si="18"/>
        <v>19</v>
      </c>
      <c r="G34">
        <f t="shared" si="19"/>
        <v>12483018149</v>
      </c>
      <c r="H34" s="1">
        <f t="shared" si="2"/>
        <v>25.118289734854212</v>
      </c>
      <c r="I34" s="1">
        <f t="shared" si="3"/>
        <v>0.4739299949972493</v>
      </c>
      <c r="J34">
        <v>25</v>
      </c>
      <c r="K34" s="1">
        <f t="shared" si="4"/>
        <v>0.47169811320754718</v>
      </c>
      <c r="L34">
        <f t="shared" si="20"/>
        <v>0.47093068876450461</v>
      </c>
      <c r="N34">
        <v>6</v>
      </c>
      <c r="O34">
        <v>50</v>
      </c>
      <c r="P34">
        <f t="shared" si="15"/>
        <v>19</v>
      </c>
      <c r="Q34">
        <f t="shared" si="16"/>
        <v>249660362.97999999</v>
      </c>
      <c r="R34" s="1">
        <f t="shared" si="17"/>
        <v>25.118289734854208</v>
      </c>
      <c r="S34" s="1">
        <f t="shared" si="8"/>
        <v>0.47392999499724919</v>
      </c>
      <c r="T34">
        <v>18</v>
      </c>
      <c r="U34" s="1">
        <f t="shared" si="9"/>
        <v>0.33962264150943394</v>
      </c>
      <c r="V34">
        <f t="shared" si="14"/>
        <v>28.339070095910429</v>
      </c>
    </row>
    <row r="35" spans="4:22" x14ac:dyDescent="0.25">
      <c r="D35">
        <v>3</v>
      </c>
      <c r="E35">
        <v>1</v>
      </c>
      <c r="F35">
        <f t="shared" si="18"/>
        <v>20</v>
      </c>
      <c r="G35">
        <f t="shared" si="19"/>
        <v>12483018149</v>
      </c>
      <c r="H35" s="1">
        <f t="shared" si="2"/>
        <v>25.118289734854212</v>
      </c>
      <c r="I35" s="1">
        <f t="shared" si="3"/>
        <v>0.4739299949972493</v>
      </c>
      <c r="J35">
        <v>25</v>
      </c>
      <c r="K35" s="1">
        <f t="shared" si="4"/>
        <v>0.47169811320754718</v>
      </c>
      <c r="L35">
        <f t="shared" si="20"/>
        <v>0.47093068876450461</v>
      </c>
      <c r="N35">
        <v>6</v>
      </c>
      <c r="O35">
        <v>50</v>
      </c>
      <c r="P35">
        <f t="shared" si="15"/>
        <v>20</v>
      </c>
      <c r="Q35">
        <f t="shared" si="16"/>
        <v>249660362.97999999</v>
      </c>
      <c r="R35" s="1">
        <f t="shared" si="17"/>
        <v>25.118289734854208</v>
      </c>
      <c r="S35" s="1">
        <f t="shared" si="8"/>
        <v>0.47392999499724919</v>
      </c>
      <c r="T35">
        <v>26</v>
      </c>
      <c r="U35" s="1">
        <f t="shared" si="9"/>
        <v>0.49056603773584906</v>
      </c>
      <c r="V35">
        <f t="shared" si="14"/>
        <v>3.5102320836849388</v>
      </c>
    </row>
    <row r="36" spans="4:22" x14ac:dyDescent="0.25">
      <c r="D36">
        <v>3</v>
      </c>
      <c r="E36">
        <v>1</v>
      </c>
      <c r="F36">
        <f t="shared" si="18"/>
        <v>21</v>
      </c>
      <c r="G36">
        <f t="shared" si="19"/>
        <v>12483018149</v>
      </c>
      <c r="H36" s="1">
        <f t="shared" si="2"/>
        <v>25.118289734854212</v>
      </c>
      <c r="I36" s="1">
        <f t="shared" si="3"/>
        <v>0.4739299949972493</v>
      </c>
      <c r="J36">
        <v>27</v>
      </c>
      <c r="K36" s="1">
        <f t="shared" si="4"/>
        <v>0.50943396226415094</v>
      </c>
      <c r="L36">
        <f t="shared" si="20"/>
        <v>7.4913948561343329</v>
      </c>
      <c r="N36">
        <v>6</v>
      </c>
      <c r="O36">
        <v>50</v>
      </c>
      <c r="P36">
        <f t="shared" si="15"/>
        <v>21</v>
      </c>
      <c r="Q36">
        <f t="shared" si="16"/>
        <v>249660362.97999999</v>
      </c>
      <c r="R36" s="1">
        <f t="shared" si="17"/>
        <v>25.118289734854208</v>
      </c>
      <c r="S36" s="1">
        <f t="shared" si="8"/>
        <v>0.47392999499724919</v>
      </c>
      <c r="T36">
        <v>22</v>
      </c>
      <c r="U36" s="1">
        <f t="shared" si="9"/>
        <v>0.41509433962264153</v>
      </c>
      <c r="V36">
        <f t="shared" si="14"/>
        <v>12.414419006112741</v>
      </c>
    </row>
    <row r="37" spans="4:22" x14ac:dyDescent="0.25">
      <c r="D37">
        <v>3</v>
      </c>
      <c r="E37">
        <v>1</v>
      </c>
      <c r="F37">
        <f t="shared" si="18"/>
        <v>22</v>
      </c>
      <c r="G37">
        <f t="shared" si="19"/>
        <v>12483018149</v>
      </c>
      <c r="H37" s="1">
        <f t="shared" si="2"/>
        <v>25.118289734854212</v>
      </c>
      <c r="I37" s="1">
        <f t="shared" si="3"/>
        <v>0.4739299949972493</v>
      </c>
      <c r="J37">
        <v>19</v>
      </c>
      <c r="K37" s="1">
        <f t="shared" si="4"/>
        <v>0.35849056603773582</v>
      </c>
      <c r="L37">
        <f t="shared" si="20"/>
        <v>24.357907323461028</v>
      </c>
      <c r="N37">
        <v>6</v>
      </c>
      <c r="O37">
        <v>50</v>
      </c>
      <c r="P37">
        <f t="shared" si="15"/>
        <v>22</v>
      </c>
      <c r="Q37">
        <f t="shared" si="16"/>
        <v>249660362.97999999</v>
      </c>
      <c r="R37" s="1">
        <f t="shared" si="17"/>
        <v>25.118289734854208</v>
      </c>
      <c r="S37" s="1">
        <f t="shared" si="8"/>
        <v>0.47392999499724919</v>
      </c>
      <c r="T37">
        <v>27</v>
      </c>
      <c r="U37" s="1">
        <f t="shared" si="9"/>
        <v>0.50943396226415094</v>
      </c>
      <c r="V37">
        <f t="shared" si="14"/>
        <v>7.4913948561343595</v>
      </c>
    </row>
    <row r="38" spans="4:22" x14ac:dyDescent="0.25">
      <c r="D38">
        <v>3</v>
      </c>
      <c r="E38">
        <v>1</v>
      </c>
      <c r="F38">
        <f t="shared" si="18"/>
        <v>23</v>
      </c>
      <c r="G38">
        <f t="shared" si="19"/>
        <v>12483018149</v>
      </c>
      <c r="H38" s="1">
        <f t="shared" si="2"/>
        <v>25.118289734854212</v>
      </c>
      <c r="I38" s="1">
        <f t="shared" si="3"/>
        <v>0.4739299949972493</v>
      </c>
      <c r="J38">
        <v>30</v>
      </c>
      <c r="K38" s="1">
        <f t="shared" si="4"/>
        <v>0.56603773584905659</v>
      </c>
      <c r="L38">
        <f t="shared" si="20"/>
        <v>19.434883173482589</v>
      </c>
      <c r="N38">
        <v>6</v>
      </c>
      <c r="O38">
        <v>50</v>
      </c>
      <c r="P38">
        <f t="shared" si="15"/>
        <v>23</v>
      </c>
      <c r="Q38">
        <f t="shared" si="16"/>
        <v>249660362.97999999</v>
      </c>
      <c r="R38" s="1">
        <f t="shared" si="17"/>
        <v>25.118289734854208</v>
      </c>
      <c r="S38" s="1">
        <f t="shared" si="8"/>
        <v>0.47392999499724919</v>
      </c>
      <c r="T38">
        <v>22</v>
      </c>
      <c r="U38" s="1">
        <f t="shared" si="9"/>
        <v>0.41509433962264153</v>
      </c>
      <c r="V38">
        <f t="shared" si="14"/>
        <v>12.414419006112741</v>
      </c>
    </row>
    <row r="39" spans="4:22" x14ac:dyDescent="0.25">
      <c r="D39">
        <v>3</v>
      </c>
      <c r="E39">
        <v>1</v>
      </c>
      <c r="F39">
        <f t="shared" si="18"/>
        <v>24</v>
      </c>
      <c r="G39">
        <f t="shared" si="19"/>
        <v>12483018149</v>
      </c>
      <c r="H39" s="1">
        <f t="shared" si="2"/>
        <v>25.118289734854212</v>
      </c>
      <c r="I39" s="1">
        <f t="shared" si="3"/>
        <v>0.4739299949972493</v>
      </c>
      <c r="J39">
        <v>29</v>
      </c>
      <c r="K39" s="1">
        <f t="shared" si="4"/>
        <v>0.54716981132075471</v>
      </c>
      <c r="L39">
        <f t="shared" si="20"/>
        <v>15.453720401033172</v>
      </c>
      <c r="N39">
        <v>6</v>
      </c>
      <c r="O39">
        <v>50</v>
      </c>
      <c r="P39">
        <f t="shared" si="15"/>
        <v>24</v>
      </c>
      <c r="Q39">
        <f t="shared" si="16"/>
        <v>249660362.97999999</v>
      </c>
      <c r="R39" s="1">
        <f t="shared" si="17"/>
        <v>25.118289734854208</v>
      </c>
      <c r="S39" s="1">
        <f t="shared" si="8"/>
        <v>0.47392999499724919</v>
      </c>
      <c r="T39">
        <v>31</v>
      </c>
      <c r="U39" s="1">
        <f t="shared" si="9"/>
        <v>0.58490566037735847</v>
      </c>
      <c r="V39">
        <f t="shared" si="14"/>
        <v>23.416045945932037</v>
      </c>
    </row>
    <row r="40" spans="4:22" x14ac:dyDescent="0.25">
      <c r="D40">
        <v>3</v>
      </c>
      <c r="E40">
        <v>1</v>
      </c>
      <c r="F40">
        <f t="shared" si="18"/>
        <v>25</v>
      </c>
      <c r="G40">
        <f t="shared" si="19"/>
        <v>12483018149</v>
      </c>
      <c r="H40" s="1">
        <f t="shared" si="2"/>
        <v>25.118289734854212</v>
      </c>
      <c r="I40" s="1">
        <f t="shared" si="3"/>
        <v>0.4739299949972493</v>
      </c>
      <c r="J40">
        <v>26</v>
      </c>
      <c r="K40" s="1">
        <f t="shared" si="4"/>
        <v>0.49056603773584906</v>
      </c>
      <c r="L40">
        <f t="shared" si="20"/>
        <v>3.5102320836849144</v>
      </c>
      <c r="N40">
        <v>6</v>
      </c>
      <c r="O40">
        <v>50</v>
      </c>
      <c r="P40">
        <f t="shared" si="15"/>
        <v>25</v>
      </c>
      <c r="Q40">
        <f t="shared" si="16"/>
        <v>249660362.97999999</v>
      </c>
      <c r="R40" s="1">
        <f t="shared" si="17"/>
        <v>25.118289734854208</v>
      </c>
      <c r="S40" s="1">
        <f t="shared" si="8"/>
        <v>0.47392999499724919</v>
      </c>
      <c r="T40">
        <v>24</v>
      </c>
      <c r="U40" s="1">
        <f t="shared" si="9"/>
        <v>0.45283018867924529</v>
      </c>
      <c r="V40">
        <f t="shared" si="14"/>
        <v>4.4520934612139014</v>
      </c>
    </row>
    <row r="41" spans="4:22" x14ac:dyDescent="0.25">
      <c r="D41">
        <v>3</v>
      </c>
      <c r="E41">
        <v>1</v>
      </c>
      <c r="F41">
        <f t="shared" si="18"/>
        <v>26</v>
      </c>
      <c r="G41">
        <f t="shared" si="19"/>
        <v>12483018149</v>
      </c>
      <c r="H41" s="1">
        <f t="shared" si="2"/>
        <v>25.118289734854212</v>
      </c>
      <c r="I41" s="1">
        <f t="shared" si="3"/>
        <v>0.4739299949972493</v>
      </c>
      <c r="J41">
        <v>27</v>
      </c>
      <c r="K41" s="1">
        <f t="shared" si="4"/>
        <v>0.50943396226415094</v>
      </c>
      <c r="L41">
        <f t="shared" si="20"/>
        <v>7.4913948561343329</v>
      </c>
      <c r="N41">
        <v>6</v>
      </c>
      <c r="O41">
        <v>50</v>
      </c>
      <c r="P41">
        <f t="shared" si="15"/>
        <v>26</v>
      </c>
      <c r="Q41">
        <f t="shared" si="16"/>
        <v>249660362.97999999</v>
      </c>
      <c r="R41" s="1">
        <f t="shared" si="17"/>
        <v>25.118289734854208</v>
      </c>
      <c r="S41" s="1">
        <f t="shared" si="8"/>
        <v>0.47392999499724919</v>
      </c>
      <c r="T41">
        <v>23</v>
      </c>
      <c r="U41" s="1">
        <f t="shared" si="9"/>
        <v>0.43396226415094341</v>
      </c>
      <c r="V41">
        <f t="shared" si="14"/>
        <v>8.4332562336633199</v>
      </c>
    </row>
    <row r="42" spans="4:22" x14ac:dyDescent="0.25">
      <c r="D42">
        <v>3</v>
      </c>
      <c r="E42">
        <v>1</v>
      </c>
      <c r="F42">
        <f t="shared" si="18"/>
        <v>27</v>
      </c>
      <c r="G42">
        <f t="shared" si="19"/>
        <v>12483018149</v>
      </c>
      <c r="H42" s="1">
        <f t="shared" si="2"/>
        <v>25.118289734854212</v>
      </c>
      <c r="I42" s="1">
        <f t="shared" si="3"/>
        <v>0.4739299949972493</v>
      </c>
      <c r="J42">
        <v>20</v>
      </c>
      <c r="K42" s="1">
        <f t="shared" si="4"/>
        <v>0.37735849056603776</v>
      </c>
      <c r="L42">
        <f t="shared" si="20"/>
        <v>20.376744551011601</v>
      </c>
      <c r="N42">
        <v>6</v>
      </c>
      <c r="O42">
        <v>50</v>
      </c>
      <c r="P42">
        <f t="shared" si="15"/>
        <v>27</v>
      </c>
      <c r="Q42">
        <f t="shared" si="16"/>
        <v>249660362.97999999</v>
      </c>
      <c r="R42" s="1">
        <f t="shared" si="17"/>
        <v>25.118289734854208</v>
      </c>
      <c r="S42" s="1">
        <f t="shared" si="8"/>
        <v>0.47392999499724919</v>
      </c>
      <c r="T42">
        <v>30</v>
      </c>
      <c r="U42" s="1">
        <f t="shared" si="9"/>
        <v>0.56603773584905659</v>
      </c>
      <c r="V42">
        <f t="shared" si="14"/>
        <v>19.434883173482618</v>
      </c>
    </row>
    <row r="43" spans="4:22" x14ac:dyDescent="0.25">
      <c r="D43">
        <v>3</v>
      </c>
      <c r="E43">
        <v>1</v>
      </c>
      <c r="F43">
        <f t="shared" si="18"/>
        <v>28</v>
      </c>
      <c r="G43">
        <f t="shared" si="19"/>
        <v>12483018149</v>
      </c>
      <c r="H43" s="1">
        <f t="shared" si="2"/>
        <v>25.118289734854212</v>
      </c>
      <c r="I43" s="1">
        <f t="shared" si="3"/>
        <v>0.4739299949972493</v>
      </c>
      <c r="J43">
        <v>23</v>
      </c>
      <c r="K43" s="1">
        <f t="shared" si="4"/>
        <v>0.43396226415094341</v>
      </c>
      <c r="L43">
        <f t="shared" si="20"/>
        <v>8.433256233663343</v>
      </c>
      <c r="N43">
        <v>6</v>
      </c>
      <c r="O43">
        <v>50</v>
      </c>
      <c r="P43">
        <f t="shared" si="15"/>
        <v>28</v>
      </c>
      <c r="Q43">
        <f t="shared" si="16"/>
        <v>249660362.97999999</v>
      </c>
      <c r="R43" s="1">
        <f t="shared" si="17"/>
        <v>25.118289734854208</v>
      </c>
      <c r="S43" s="1">
        <f t="shared" si="8"/>
        <v>0.47392999499724919</v>
      </c>
      <c r="T43">
        <v>19</v>
      </c>
      <c r="U43" s="1">
        <f t="shared" si="9"/>
        <v>0.35849056603773582</v>
      </c>
      <c r="V43">
        <f t="shared" si="14"/>
        <v>24.35790732346101</v>
      </c>
    </row>
    <row r="44" spans="4:22" x14ac:dyDescent="0.25">
      <c r="D44">
        <v>3</v>
      </c>
      <c r="E44">
        <v>1</v>
      </c>
      <c r="F44">
        <f t="shared" si="18"/>
        <v>29</v>
      </c>
      <c r="G44">
        <f t="shared" si="19"/>
        <v>12483018149</v>
      </c>
      <c r="H44" s="1">
        <f t="shared" si="2"/>
        <v>25.118289734854212</v>
      </c>
      <c r="I44" s="1">
        <f t="shared" si="3"/>
        <v>0.4739299949972493</v>
      </c>
      <c r="J44">
        <v>27</v>
      </c>
      <c r="K44" s="1">
        <f t="shared" si="4"/>
        <v>0.50943396226415094</v>
      </c>
      <c r="L44">
        <f t="shared" si="20"/>
        <v>7.4913948561343329</v>
      </c>
      <c r="N44">
        <v>6</v>
      </c>
      <c r="O44">
        <v>50</v>
      </c>
      <c r="P44">
        <f t="shared" si="15"/>
        <v>29</v>
      </c>
      <c r="Q44">
        <f t="shared" si="16"/>
        <v>249660362.97999999</v>
      </c>
      <c r="R44" s="1">
        <f t="shared" si="17"/>
        <v>25.118289734854208</v>
      </c>
      <c r="S44" s="1">
        <f t="shared" si="8"/>
        <v>0.47392999499724919</v>
      </c>
      <c r="T44">
        <v>24</v>
      </c>
      <c r="U44" s="1">
        <f t="shared" si="9"/>
        <v>0.45283018867924529</v>
      </c>
      <c r="V44">
        <f t="shared" si="14"/>
        <v>4.4520934612139014</v>
      </c>
    </row>
    <row r="45" spans="4:22" x14ac:dyDescent="0.25">
      <c r="D45">
        <v>3</v>
      </c>
      <c r="E45">
        <v>1</v>
      </c>
      <c r="F45">
        <f t="shared" si="18"/>
        <v>30</v>
      </c>
      <c r="G45">
        <f t="shared" si="19"/>
        <v>12483018149</v>
      </c>
      <c r="H45" s="1">
        <f t="shared" si="2"/>
        <v>25.118289734854212</v>
      </c>
      <c r="I45" s="1">
        <f t="shared" si="3"/>
        <v>0.4739299949972493</v>
      </c>
      <c r="J45">
        <v>29</v>
      </c>
      <c r="K45" s="1">
        <f t="shared" si="4"/>
        <v>0.54716981132075471</v>
      </c>
      <c r="L45">
        <f t="shared" si="20"/>
        <v>15.453720401033172</v>
      </c>
      <c r="N45">
        <v>6</v>
      </c>
      <c r="O45">
        <v>50</v>
      </c>
      <c r="P45">
        <f t="shared" si="15"/>
        <v>30</v>
      </c>
      <c r="Q45">
        <f t="shared" si="16"/>
        <v>249660362.97999999</v>
      </c>
      <c r="R45" s="1">
        <f t="shared" si="17"/>
        <v>25.118289734854208</v>
      </c>
      <c r="S45" s="1">
        <f t="shared" si="8"/>
        <v>0.47392999499724919</v>
      </c>
      <c r="T45">
        <v>19</v>
      </c>
      <c r="U45" s="1">
        <f t="shared" si="9"/>
        <v>0.35849056603773582</v>
      </c>
      <c r="V45">
        <f t="shared" si="14"/>
        <v>24.35790732346101</v>
      </c>
    </row>
    <row r="46" spans="4:22" x14ac:dyDescent="0.25">
      <c r="D46">
        <v>3</v>
      </c>
      <c r="E46">
        <v>1</v>
      </c>
      <c r="F46">
        <f t="shared" si="18"/>
        <v>31</v>
      </c>
      <c r="G46">
        <f t="shared" si="19"/>
        <v>12483018149</v>
      </c>
      <c r="H46" s="1">
        <f t="shared" si="2"/>
        <v>25.118289734854212</v>
      </c>
      <c r="I46" s="1">
        <f t="shared" si="3"/>
        <v>0.4739299949972493</v>
      </c>
      <c r="J46">
        <v>23</v>
      </c>
      <c r="K46" s="1">
        <f t="shared" si="4"/>
        <v>0.43396226415094341</v>
      </c>
      <c r="L46">
        <f t="shared" si="20"/>
        <v>8.433256233663343</v>
      </c>
      <c r="N46">
        <v>6</v>
      </c>
      <c r="O46">
        <v>50</v>
      </c>
      <c r="P46">
        <f t="shared" si="15"/>
        <v>31</v>
      </c>
      <c r="Q46">
        <f t="shared" si="16"/>
        <v>249660362.97999999</v>
      </c>
      <c r="R46" s="1">
        <f t="shared" si="17"/>
        <v>25.118289734854208</v>
      </c>
      <c r="S46" s="1">
        <f t="shared" si="8"/>
        <v>0.47392999499724919</v>
      </c>
      <c r="T46">
        <v>18</v>
      </c>
      <c r="U46" s="1">
        <f t="shared" si="9"/>
        <v>0.33962264150943394</v>
      </c>
      <c r="V46">
        <f t="shared" si="14"/>
        <v>28.339070095910429</v>
      </c>
    </row>
    <row r="47" spans="4:22" x14ac:dyDescent="0.25">
      <c r="D47">
        <v>3</v>
      </c>
      <c r="E47">
        <v>1</v>
      </c>
      <c r="F47">
        <f t="shared" si="18"/>
        <v>32</v>
      </c>
      <c r="G47">
        <f t="shared" si="19"/>
        <v>12483018149</v>
      </c>
      <c r="H47" s="1">
        <f t="shared" si="2"/>
        <v>25.118289734854212</v>
      </c>
      <c r="I47" s="1">
        <f t="shared" si="3"/>
        <v>0.4739299949972493</v>
      </c>
      <c r="J47">
        <v>20</v>
      </c>
      <c r="K47" s="1">
        <f t="shared" si="4"/>
        <v>0.37735849056603776</v>
      </c>
      <c r="L47">
        <f t="shared" si="20"/>
        <v>20.376744551011601</v>
      </c>
      <c r="N47">
        <v>6</v>
      </c>
      <c r="O47">
        <v>50</v>
      </c>
      <c r="P47">
        <f t="shared" si="15"/>
        <v>32</v>
      </c>
      <c r="Q47">
        <f t="shared" si="16"/>
        <v>249660362.97999999</v>
      </c>
      <c r="R47" s="1">
        <f t="shared" si="17"/>
        <v>25.118289734854208</v>
      </c>
      <c r="S47" s="1">
        <f t="shared" si="8"/>
        <v>0.47392999499724919</v>
      </c>
      <c r="T47">
        <v>23</v>
      </c>
      <c r="U47" s="1">
        <f t="shared" si="9"/>
        <v>0.43396226415094341</v>
      </c>
      <c r="V47">
        <f t="shared" si="14"/>
        <v>8.4332562336633199</v>
      </c>
    </row>
    <row r="48" spans="4:22" x14ac:dyDescent="0.25">
      <c r="D48">
        <v>3</v>
      </c>
      <c r="E48">
        <v>1</v>
      </c>
      <c r="F48">
        <f t="shared" si="18"/>
        <v>33</v>
      </c>
      <c r="G48">
        <f t="shared" si="19"/>
        <v>12483018149</v>
      </c>
      <c r="H48" s="1">
        <f t="shared" si="2"/>
        <v>25.118289734854212</v>
      </c>
      <c r="I48" s="1">
        <f t="shared" si="3"/>
        <v>0.4739299949972493</v>
      </c>
      <c r="J48">
        <v>28</v>
      </c>
      <c r="K48" s="1">
        <f t="shared" si="4"/>
        <v>0.52830188679245282</v>
      </c>
      <c r="L48">
        <f t="shared" si="20"/>
        <v>11.472557628583752</v>
      </c>
      <c r="N48">
        <v>6</v>
      </c>
      <c r="O48">
        <v>50</v>
      </c>
      <c r="P48">
        <f t="shared" si="15"/>
        <v>33</v>
      </c>
      <c r="Q48">
        <f t="shared" si="16"/>
        <v>249660362.97999999</v>
      </c>
      <c r="R48" s="1">
        <f t="shared" si="17"/>
        <v>25.118289734854208</v>
      </c>
      <c r="S48" s="1">
        <f t="shared" si="8"/>
        <v>0.47392999499724919</v>
      </c>
      <c r="T48">
        <v>25</v>
      </c>
      <c r="U48" s="1">
        <f t="shared" si="9"/>
        <v>0.47169811320754718</v>
      </c>
      <c r="V48">
        <f t="shared" si="14"/>
        <v>0.47093068876448124</v>
      </c>
    </row>
    <row r="49" spans="4:22" x14ac:dyDescent="0.25">
      <c r="D49">
        <v>3</v>
      </c>
      <c r="E49">
        <v>1</v>
      </c>
      <c r="F49">
        <f t="shared" si="18"/>
        <v>34</v>
      </c>
      <c r="G49">
        <f t="shared" si="19"/>
        <v>12483018149</v>
      </c>
      <c r="H49" s="1">
        <f t="shared" si="2"/>
        <v>25.118289734854212</v>
      </c>
      <c r="I49" s="1">
        <f t="shared" si="3"/>
        <v>0.4739299949972493</v>
      </c>
      <c r="J49">
        <v>27</v>
      </c>
      <c r="K49" s="1">
        <f t="shared" si="4"/>
        <v>0.50943396226415094</v>
      </c>
      <c r="L49">
        <f t="shared" si="20"/>
        <v>7.4913948561343329</v>
      </c>
      <c r="N49">
        <v>6</v>
      </c>
      <c r="O49">
        <v>50</v>
      </c>
      <c r="P49">
        <f t="shared" si="15"/>
        <v>34</v>
      </c>
      <c r="Q49">
        <f t="shared" si="16"/>
        <v>249660362.97999999</v>
      </c>
      <c r="R49" s="1">
        <f t="shared" si="17"/>
        <v>25.118289734854208</v>
      </c>
      <c r="S49" s="1">
        <f t="shared" si="8"/>
        <v>0.47392999499724919</v>
      </c>
      <c r="T49">
        <v>25</v>
      </c>
      <c r="U49" s="1">
        <f t="shared" si="9"/>
        <v>0.47169811320754718</v>
      </c>
      <c r="V49">
        <f t="shared" si="14"/>
        <v>0.47093068876448124</v>
      </c>
    </row>
    <row r="50" spans="4:22" x14ac:dyDescent="0.25">
      <c r="D50">
        <v>3</v>
      </c>
      <c r="E50">
        <v>1</v>
      </c>
      <c r="F50">
        <f t="shared" si="18"/>
        <v>35</v>
      </c>
      <c r="G50">
        <f t="shared" si="19"/>
        <v>12483018149</v>
      </c>
      <c r="H50" s="1">
        <f t="shared" si="2"/>
        <v>25.118289734854212</v>
      </c>
      <c r="I50" s="1">
        <f t="shared" si="3"/>
        <v>0.4739299949972493</v>
      </c>
      <c r="J50">
        <v>23</v>
      </c>
      <c r="K50" s="1">
        <f t="shared" si="4"/>
        <v>0.43396226415094341</v>
      </c>
      <c r="L50">
        <f t="shared" si="20"/>
        <v>8.433256233663343</v>
      </c>
      <c r="N50">
        <v>6</v>
      </c>
      <c r="O50">
        <v>50</v>
      </c>
      <c r="P50">
        <f t="shared" si="15"/>
        <v>35</v>
      </c>
      <c r="Q50">
        <f t="shared" si="16"/>
        <v>249660362.97999999</v>
      </c>
      <c r="R50" s="1">
        <f t="shared" si="17"/>
        <v>25.118289734854208</v>
      </c>
      <c r="S50" s="1">
        <f t="shared" si="8"/>
        <v>0.47392999499724919</v>
      </c>
      <c r="T50">
        <v>25</v>
      </c>
      <c r="U50" s="1">
        <f t="shared" si="9"/>
        <v>0.47169811320754718</v>
      </c>
      <c r="V50">
        <f t="shared" si="14"/>
        <v>0.47093068876448124</v>
      </c>
    </row>
    <row r="51" spans="4:22" x14ac:dyDescent="0.25">
      <c r="D51">
        <v>3</v>
      </c>
      <c r="E51">
        <v>1</v>
      </c>
      <c r="F51">
        <f t="shared" si="18"/>
        <v>36</v>
      </c>
      <c r="G51">
        <f t="shared" si="19"/>
        <v>12483018149</v>
      </c>
      <c r="H51" s="1">
        <f t="shared" si="2"/>
        <v>25.118289734854212</v>
      </c>
      <c r="I51" s="1">
        <f t="shared" si="3"/>
        <v>0.4739299949972493</v>
      </c>
      <c r="J51">
        <v>19</v>
      </c>
      <c r="K51" s="1">
        <f t="shared" si="4"/>
        <v>0.35849056603773582</v>
      </c>
      <c r="L51">
        <f t="shared" si="20"/>
        <v>24.357907323461028</v>
      </c>
      <c r="N51">
        <v>6</v>
      </c>
      <c r="O51">
        <v>50</v>
      </c>
      <c r="P51">
        <f t="shared" si="15"/>
        <v>36</v>
      </c>
      <c r="Q51">
        <f t="shared" si="16"/>
        <v>249660362.97999999</v>
      </c>
      <c r="R51" s="1">
        <f t="shared" si="17"/>
        <v>25.118289734854208</v>
      </c>
      <c r="S51" s="1">
        <f t="shared" si="8"/>
        <v>0.47392999499724919</v>
      </c>
      <c r="T51">
        <v>29</v>
      </c>
      <c r="U51" s="1">
        <f t="shared" si="9"/>
        <v>0.54716981132075471</v>
      </c>
      <c r="V51">
        <f t="shared" si="14"/>
        <v>15.453720401033197</v>
      </c>
    </row>
    <row r="52" spans="4:22" x14ac:dyDescent="0.25">
      <c r="D52">
        <v>3</v>
      </c>
      <c r="E52">
        <v>1</v>
      </c>
      <c r="F52">
        <f t="shared" si="18"/>
        <v>37</v>
      </c>
      <c r="G52">
        <f t="shared" si="19"/>
        <v>12483018149</v>
      </c>
      <c r="H52" s="1">
        <f t="shared" si="2"/>
        <v>25.118289734854212</v>
      </c>
      <c r="I52" s="1">
        <f t="shared" si="3"/>
        <v>0.4739299949972493</v>
      </c>
      <c r="J52">
        <v>23</v>
      </c>
      <c r="K52" s="1">
        <f t="shared" si="4"/>
        <v>0.43396226415094341</v>
      </c>
      <c r="L52">
        <f t="shared" si="20"/>
        <v>8.433256233663343</v>
      </c>
      <c r="N52">
        <v>6</v>
      </c>
      <c r="O52">
        <v>50</v>
      </c>
      <c r="P52">
        <f t="shared" si="15"/>
        <v>37</v>
      </c>
      <c r="Q52">
        <f t="shared" si="16"/>
        <v>249660362.97999999</v>
      </c>
      <c r="R52" s="1">
        <f t="shared" si="17"/>
        <v>25.118289734854208</v>
      </c>
      <c r="S52" s="1">
        <f t="shared" si="8"/>
        <v>0.47392999499724919</v>
      </c>
      <c r="T52">
        <v>25</v>
      </c>
      <c r="U52" s="1">
        <f t="shared" si="9"/>
        <v>0.47169811320754718</v>
      </c>
      <c r="V52">
        <f t="shared" si="14"/>
        <v>0.47093068876448124</v>
      </c>
    </row>
    <row r="53" spans="4:22" x14ac:dyDescent="0.25">
      <c r="D53">
        <v>3</v>
      </c>
      <c r="E53">
        <v>1</v>
      </c>
      <c r="F53">
        <f t="shared" si="18"/>
        <v>38</v>
      </c>
      <c r="G53">
        <f t="shared" si="19"/>
        <v>12483018149</v>
      </c>
      <c r="H53" s="1">
        <f t="shared" si="2"/>
        <v>25.118289734854212</v>
      </c>
      <c r="I53" s="1">
        <f t="shared" si="3"/>
        <v>0.4739299949972493</v>
      </c>
      <c r="J53">
        <v>26</v>
      </c>
      <c r="K53" s="1">
        <f t="shared" si="4"/>
        <v>0.49056603773584906</v>
      </c>
      <c r="L53">
        <f t="shared" si="20"/>
        <v>3.5102320836849144</v>
      </c>
      <c r="N53">
        <v>6</v>
      </c>
      <c r="O53">
        <v>50</v>
      </c>
      <c r="P53">
        <f t="shared" si="15"/>
        <v>38</v>
      </c>
      <c r="Q53">
        <f t="shared" si="16"/>
        <v>249660362.97999999</v>
      </c>
      <c r="R53" s="1">
        <f t="shared" si="17"/>
        <v>25.118289734854208</v>
      </c>
      <c r="S53" s="1">
        <f t="shared" si="8"/>
        <v>0.47392999499724919</v>
      </c>
      <c r="T53">
        <v>30</v>
      </c>
      <c r="U53" s="1">
        <f t="shared" si="9"/>
        <v>0.56603773584905659</v>
      </c>
      <c r="V53">
        <f t="shared" si="14"/>
        <v>19.434883173482618</v>
      </c>
    </row>
    <row r="54" spans="4:22" x14ac:dyDescent="0.25">
      <c r="D54">
        <v>3</v>
      </c>
      <c r="E54">
        <v>1</v>
      </c>
      <c r="F54">
        <f t="shared" si="18"/>
        <v>39</v>
      </c>
      <c r="G54">
        <f t="shared" si="19"/>
        <v>12483018149</v>
      </c>
      <c r="H54" s="1">
        <f t="shared" si="2"/>
        <v>25.118289734854212</v>
      </c>
      <c r="I54" s="1">
        <f t="shared" si="3"/>
        <v>0.4739299949972493</v>
      </c>
      <c r="J54">
        <v>27</v>
      </c>
      <c r="K54" s="1">
        <f t="shared" si="4"/>
        <v>0.50943396226415094</v>
      </c>
      <c r="L54">
        <f t="shared" si="20"/>
        <v>7.4913948561343329</v>
      </c>
      <c r="N54">
        <v>6</v>
      </c>
      <c r="O54">
        <v>50</v>
      </c>
      <c r="P54">
        <f t="shared" si="15"/>
        <v>39</v>
      </c>
      <c r="Q54">
        <f t="shared" si="16"/>
        <v>249660362.97999999</v>
      </c>
      <c r="R54" s="1">
        <f t="shared" si="17"/>
        <v>25.118289734854208</v>
      </c>
      <c r="S54" s="1">
        <f t="shared" si="8"/>
        <v>0.47392999499724919</v>
      </c>
      <c r="T54">
        <v>29</v>
      </c>
      <c r="U54" s="1">
        <f t="shared" si="9"/>
        <v>0.54716981132075471</v>
      </c>
      <c r="V54">
        <f t="shared" si="14"/>
        <v>15.453720401033197</v>
      </c>
    </row>
    <row r="55" spans="4:22" x14ac:dyDescent="0.25">
      <c r="D55">
        <v>3</v>
      </c>
      <c r="E55">
        <v>1</v>
      </c>
      <c r="F55">
        <f t="shared" si="18"/>
        <v>40</v>
      </c>
      <c r="G55">
        <f t="shared" si="19"/>
        <v>12483018149</v>
      </c>
      <c r="H55" s="1">
        <f t="shared" si="2"/>
        <v>25.118289734854212</v>
      </c>
      <c r="I55" s="1">
        <f t="shared" si="3"/>
        <v>0.4739299949972493</v>
      </c>
      <c r="J55">
        <v>28</v>
      </c>
      <c r="K55" s="1">
        <f t="shared" si="4"/>
        <v>0.52830188679245282</v>
      </c>
      <c r="L55">
        <f t="shared" si="20"/>
        <v>11.472557628583752</v>
      </c>
      <c r="N55">
        <v>6</v>
      </c>
      <c r="O55">
        <v>50</v>
      </c>
      <c r="P55">
        <f t="shared" si="15"/>
        <v>40</v>
      </c>
      <c r="Q55">
        <f t="shared" si="16"/>
        <v>249660362.97999999</v>
      </c>
      <c r="R55" s="1">
        <f t="shared" si="17"/>
        <v>25.118289734854208</v>
      </c>
      <c r="S55" s="1">
        <f t="shared" si="8"/>
        <v>0.47392999499724919</v>
      </c>
      <c r="T55">
        <v>27</v>
      </c>
      <c r="U55" s="1">
        <f t="shared" si="9"/>
        <v>0.50943396226415094</v>
      </c>
      <c r="V55">
        <f t="shared" si="14"/>
        <v>7.4913948561343595</v>
      </c>
    </row>
    <row r="56" spans="4:22" x14ac:dyDescent="0.25">
      <c r="D56">
        <v>3</v>
      </c>
      <c r="E56">
        <v>1</v>
      </c>
      <c r="F56">
        <f t="shared" si="18"/>
        <v>41</v>
      </c>
      <c r="G56">
        <f t="shared" si="19"/>
        <v>12483018149</v>
      </c>
      <c r="H56" s="1">
        <f t="shared" si="2"/>
        <v>25.118289734854212</v>
      </c>
      <c r="I56" s="1">
        <f t="shared" si="3"/>
        <v>0.4739299949972493</v>
      </c>
      <c r="J56">
        <v>20</v>
      </c>
      <c r="K56" s="1">
        <f t="shared" si="4"/>
        <v>0.37735849056603776</v>
      </c>
      <c r="L56">
        <f t="shared" si="20"/>
        <v>20.376744551011601</v>
      </c>
      <c r="N56">
        <v>6</v>
      </c>
      <c r="O56">
        <v>50</v>
      </c>
      <c r="P56">
        <f t="shared" si="15"/>
        <v>41</v>
      </c>
      <c r="Q56">
        <f t="shared" si="16"/>
        <v>249660362.97999999</v>
      </c>
      <c r="R56" s="1">
        <f t="shared" si="17"/>
        <v>25.118289734854208</v>
      </c>
      <c r="S56" s="1">
        <f t="shared" si="8"/>
        <v>0.47392999499724919</v>
      </c>
      <c r="T56">
        <v>21</v>
      </c>
      <c r="U56" s="1">
        <f t="shared" si="9"/>
        <v>0.39622641509433965</v>
      </c>
      <c r="V56">
        <f t="shared" si="14"/>
        <v>16.39558177856216</v>
      </c>
    </row>
    <row r="57" spans="4:22" x14ac:dyDescent="0.25">
      <c r="D57">
        <v>3</v>
      </c>
      <c r="E57">
        <v>1</v>
      </c>
      <c r="F57">
        <f t="shared" si="18"/>
        <v>42</v>
      </c>
      <c r="G57">
        <f t="shared" si="19"/>
        <v>12483018149</v>
      </c>
      <c r="H57" s="1">
        <f t="shared" si="2"/>
        <v>25.118289734854212</v>
      </c>
      <c r="I57" s="1">
        <f t="shared" si="3"/>
        <v>0.4739299949972493</v>
      </c>
      <c r="J57">
        <v>22</v>
      </c>
      <c r="K57" s="1">
        <f t="shared" si="4"/>
        <v>0.41509433962264153</v>
      </c>
      <c r="L57">
        <f t="shared" si="20"/>
        <v>12.414419006112762</v>
      </c>
      <c r="N57">
        <v>6</v>
      </c>
      <c r="O57">
        <v>50</v>
      </c>
      <c r="P57">
        <f t="shared" si="15"/>
        <v>42</v>
      </c>
      <c r="Q57">
        <f t="shared" si="16"/>
        <v>249660362.97999999</v>
      </c>
      <c r="R57" s="1">
        <f t="shared" si="17"/>
        <v>25.118289734854208</v>
      </c>
      <c r="S57" s="1">
        <f t="shared" si="8"/>
        <v>0.47392999499724919</v>
      </c>
      <c r="T57">
        <v>26</v>
      </c>
      <c r="U57" s="1">
        <f t="shared" si="9"/>
        <v>0.49056603773584906</v>
      </c>
      <c r="V57">
        <f t="shared" si="14"/>
        <v>3.5102320836849388</v>
      </c>
    </row>
    <row r="58" spans="4:22" x14ac:dyDescent="0.25">
      <c r="D58">
        <v>3</v>
      </c>
      <c r="E58">
        <v>1</v>
      </c>
      <c r="F58">
        <f t="shared" si="18"/>
        <v>43</v>
      </c>
      <c r="G58">
        <f t="shared" si="19"/>
        <v>12483018149</v>
      </c>
      <c r="H58" s="1">
        <f t="shared" si="2"/>
        <v>25.118289734854212</v>
      </c>
      <c r="I58" s="1">
        <f t="shared" si="3"/>
        <v>0.4739299949972493</v>
      </c>
      <c r="J58">
        <v>18</v>
      </c>
      <c r="K58" s="1">
        <f t="shared" si="4"/>
        <v>0.33962264150943394</v>
      </c>
      <c r="L58">
        <f t="shared" si="20"/>
        <v>28.339070095910447</v>
      </c>
      <c r="N58">
        <v>6</v>
      </c>
      <c r="O58">
        <v>50</v>
      </c>
      <c r="P58">
        <f t="shared" si="15"/>
        <v>43</v>
      </c>
      <c r="Q58">
        <f t="shared" si="16"/>
        <v>249660362.97999999</v>
      </c>
      <c r="R58" s="1">
        <f t="shared" si="17"/>
        <v>25.118289734854208</v>
      </c>
      <c r="S58" s="1">
        <f t="shared" si="8"/>
        <v>0.47392999499724919</v>
      </c>
      <c r="T58">
        <v>27</v>
      </c>
      <c r="U58" s="1">
        <f t="shared" si="9"/>
        <v>0.50943396226415094</v>
      </c>
      <c r="V58">
        <f t="shared" si="14"/>
        <v>7.4913948561343595</v>
      </c>
    </row>
    <row r="59" spans="4:22" x14ac:dyDescent="0.25">
      <c r="D59">
        <v>3</v>
      </c>
      <c r="E59">
        <v>1</v>
      </c>
      <c r="F59">
        <f t="shared" si="18"/>
        <v>44</v>
      </c>
      <c r="G59">
        <f t="shared" si="19"/>
        <v>12483018149</v>
      </c>
      <c r="H59" s="1">
        <f t="shared" si="2"/>
        <v>25.118289734854212</v>
      </c>
      <c r="I59" s="1">
        <f t="shared" si="3"/>
        <v>0.4739299949972493</v>
      </c>
      <c r="J59">
        <v>19</v>
      </c>
      <c r="K59" s="1">
        <f t="shared" si="4"/>
        <v>0.35849056603773582</v>
      </c>
      <c r="L59">
        <f t="shared" si="20"/>
        <v>24.357907323461028</v>
      </c>
      <c r="N59">
        <v>6</v>
      </c>
      <c r="O59">
        <v>50</v>
      </c>
      <c r="P59">
        <f t="shared" si="15"/>
        <v>44</v>
      </c>
      <c r="Q59">
        <f t="shared" si="16"/>
        <v>249660362.97999999</v>
      </c>
      <c r="R59" s="1">
        <f t="shared" si="17"/>
        <v>25.118289734854208</v>
      </c>
      <c r="S59" s="1">
        <f t="shared" si="8"/>
        <v>0.47392999499724919</v>
      </c>
      <c r="T59">
        <v>23</v>
      </c>
      <c r="U59" s="1">
        <f t="shared" si="9"/>
        <v>0.43396226415094341</v>
      </c>
      <c r="V59">
        <f t="shared" si="14"/>
        <v>8.4332562336633199</v>
      </c>
    </row>
    <row r="60" spans="4:22" x14ac:dyDescent="0.25">
      <c r="D60">
        <v>3</v>
      </c>
      <c r="E60">
        <v>1</v>
      </c>
      <c r="F60">
        <f t="shared" si="18"/>
        <v>45</v>
      </c>
      <c r="G60">
        <f t="shared" si="19"/>
        <v>12483018149</v>
      </c>
      <c r="H60" s="1">
        <f t="shared" si="2"/>
        <v>25.118289734854212</v>
      </c>
      <c r="I60" s="1">
        <f t="shared" si="3"/>
        <v>0.4739299949972493</v>
      </c>
      <c r="J60">
        <v>21</v>
      </c>
      <c r="K60" s="1">
        <f t="shared" si="4"/>
        <v>0.39622641509433965</v>
      </c>
      <c r="L60">
        <f t="shared" si="20"/>
        <v>16.395581778562178</v>
      </c>
      <c r="N60">
        <v>6</v>
      </c>
      <c r="O60">
        <v>50</v>
      </c>
      <c r="P60">
        <f t="shared" si="15"/>
        <v>45</v>
      </c>
      <c r="Q60">
        <f t="shared" si="16"/>
        <v>249660362.97999999</v>
      </c>
      <c r="R60" s="1">
        <f t="shared" si="17"/>
        <v>25.118289734854208</v>
      </c>
      <c r="S60" s="1">
        <f t="shared" si="8"/>
        <v>0.47392999499724919</v>
      </c>
      <c r="T60">
        <v>25</v>
      </c>
      <c r="U60" s="1">
        <f t="shared" si="9"/>
        <v>0.47169811320754718</v>
      </c>
      <c r="V60">
        <f t="shared" si="14"/>
        <v>0.47093068876448124</v>
      </c>
    </row>
    <row r="61" spans="4:22" x14ac:dyDescent="0.25">
      <c r="D61">
        <v>3</v>
      </c>
      <c r="E61">
        <v>1</v>
      </c>
      <c r="F61">
        <f t="shared" si="18"/>
        <v>46</v>
      </c>
      <c r="G61">
        <f t="shared" si="19"/>
        <v>12483018149</v>
      </c>
      <c r="H61" s="1">
        <f t="shared" si="2"/>
        <v>25.118289734854212</v>
      </c>
      <c r="I61" s="1">
        <f t="shared" si="3"/>
        <v>0.4739299949972493</v>
      </c>
      <c r="J61">
        <v>27</v>
      </c>
      <c r="K61" s="1">
        <f t="shared" si="4"/>
        <v>0.50943396226415094</v>
      </c>
      <c r="L61">
        <f t="shared" si="20"/>
        <v>7.4913948561343329</v>
      </c>
      <c r="N61">
        <v>6</v>
      </c>
      <c r="O61">
        <v>50</v>
      </c>
      <c r="P61">
        <f t="shared" si="15"/>
        <v>46</v>
      </c>
      <c r="Q61">
        <f t="shared" si="16"/>
        <v>249660362.97999999</v>
      </c>
      <c r="R61" s="1">
        <f t="shared" si="17"/>
        <v>25.118289734854208</v>
      </c>
      <c r="S61" s="1">
        <f t="shared" si="8"/>
        <v>0.47392999499724919</v>
      </c>
      <c r="T61">
        <v>24</v>
      </c>
      <c r="U61" s="1">
        <f t="shared" si="9"/>
        <v>0.45283018867924529</v>
      </c>
      <c r="V61">
        <f t="shared" si="14"/>
        <v>4.4520934612139014</v>
      </c>
    </row>
    <row r="62" spans="4:22" x14ac:dyDescent="0.25">
      <c r="D62">
        <v>3</v>
      </c>
      <c r="E62">
        <v>1</v>
      </c>
      <c r="F62">
        <f t="shared" si="18"/>
        <v>47</v>
      </c>
      <c r="G62">
        <f t="shared" si="19"/>
        <v>12483018149</v>
      </c>
      <c r="H62" s="1">
        <f t="shared" si="2"/>
        <v>25.118289734854212</v>
      </c>
      <c r="I62" s="1">
        <f t="shared" si="3"/>
        <v>0.4739299949972493</v>
      </c>
      <c r="J62">
        <v>29</v>
      </c>
      <c r="K62" s="1">
        <f t="shared" si="4"/>
        <v>0.54716981132075471</v>
      </c>
      <c r="L62">
        <f t="shared" si="20"/>
        <v>15.453720401033172</v>
      </c>
      <c r="N62">
        <v>6</v>
      </c>
      <c r="O62">
        <v>50</v>
      </c>
      <c r="P62">
        <f t="shared" si="15"/>
        <v>47</v>
      </c>
      <c r="Q62">
        <f t="shared" si="16"/>
        <v>249660362.97999999</v>
      </c>
      <c r="R62" s="1">
        <f t="shared" si="17"/>
        <v>25.118289734854208</v>
      </c>
      <c r="S62" s="1">
        <f t="shared" si="8"/>
        <v>0.47392999499724919</v>
      </c>
      <c r="T62">
        <v>25</v>
      </c>
      <c r="U62" s="1">
        <f t="shared" si="9"/>
        <v>0.47169811320754718</v>
      </c>
      <c r="V62">
        <f t="shared" si="14"/>
        <v>0.47093068876448124</v>
      </c>
    </row>
    <row r="63" spans="4:22" x14ac:dyDescent="0.25">
      <c r="D63">
        <v>3</v>
      </c>
      <c r="E63">
        <v>1</v>
      </c>
      <c r="F63">
        <f t="shared" si="18"/>
        <v>48</v>
      </c>
      <c r="G63">
        <f t="shared" si="19"/>
        <v>12483018149</v>
      </c>
      <c r="H63" s="1">
        <f t="shared" si="2"/>
        <v>25.118289734854212</v>
      </c>
      <c r="I63" s="1">
        <f t="shared" si="3"/>
        <v>0.4739299949972493</v>
      </c>
      <c r="J63">
        <v>29</v>
      </c>
      <c r="K63" s="1">
        <f t="shared" si="4"/>
        <v>0.54716981132075471</v>
      </c>
      <c r="L63">
        <f t="shared" si="20"/>
        <v>15.453720401033172</v>
      </c>
      <c r="N63">
        <v>6</v>
      </c>
      <c r="O63">
        <v>50</v>
      </c>
      <c r="P63">
        <f t="shared" si="15"/>
        <v>48</v>
      </c>
      <c r="Q63">
        <f t="shared" si="16"/>
        <v>249660362.97999999</v>
      </c>
      <c r="R63" s="1">
        <f t="shared" si="17"/>
        <v>25.118289734854208</v>
      </c>
      <c r="S63" s="1">
        <f t="shared" si="8"/>
        <v>0.47392999499724919</v>
      </c>
      <c r="T63">
        <v>28</v>
      </c>
      <c r="U63" s="1">
        <f t="shared" si="9"/>
        <v>0.52830188679245282</v>
      </c>
      <c r="V63">
        <f t="shared" si="14"/>
        <v>11.472557628583777</v>
      </c>
    </row>
    <row r="64" spans="4:22" x14ac:dyDescent="0.25">
      <c r="D64">
        <v>3</v>
      </c>
      <c r="E64">
        <v>1</v>
      </c>
      <c r="F64">
        <f t="shared" si="18"/>
        <v>49</v>
      </c>
      <c r="G64">
        <f t="shared" si="19"/>
        <v>12483018149</v>
      </c>
      <c r="H64" s="1">
        <f t="shared" si="2"/>
        <v>25.118289734854212</v>
      </c>
      <c r="I64" s="1">
        <f t="shared" si="3"/>
        <v>0.4739299949972493</v>
      </c>
      <c r="J64">
        <v>28</v>
      </c>
      <c r="K64" s="1">
        <f t="shared" si="4"/>
        <v>0.52830188679245282</v>
      </c>
      <c r="L64">
        <f t="shared" si="20"/>
        <v>11.472557628583752</v>
      </c>
      <c r="N64">
        <v>6</v>
      </c>
      <c r="O64">
        <v>50</v>
      </c>
      <c r="P64">
        <f t="shared" si="15"/>
        <v>49</v>
      </c>
      <c r="Q64">
        <f t="shared" si="16"/>
        <v>249660362.97999999</v>
      </c>
      <c r="R64" s="1">
        <f t="shared" si="17"/>
        <v>25.118289734854208</v>
      </c>
      <c r="S64" s="1">
        <f t="shared" si="8"/>
        <v>0.47392999499724919</v>
      </c>
      <c r="T64">
        <v>27</v>
      </c>
      <c r="U64" s="1">
        <f t="shared" si="9"/>
        <v>0.50943396226415094</v>
      </c>
      <c r="V64">
        <f t="shared" si="14"/>
        <v>7.4913948561343595</v>
      </c>
    </row>
    <row r="65" spans="4:22" x14ac:dyDescent="0.25">
      <c r="D65">
        <v>3</v>
      </c>
      <c r="E65">
        <v>1</v>
      </c>
      <c r="F65">
        <f t="shared" si="18"/>
        <v>50</v>
      </c>
      <c r="G65">
        <f t="shared" si="19"/>
        <v>12483018149</v>
      </c>
      <c r="H65" s="1">
        <f t="shared" si="2"/>
        <v>25.118289734854212</v>
      </c>
      <c r="I65" s="1">
        <f t="shared" si="3"/>
        <v>0.4739299949972493</v>
      </c>
      <c r="J65">
        <v>26</v>
      </c>
      <c r="K65" s="1">
        <f t="shared" si="4"/>
        <v>0.49056603773584906</v>
      </c>
      <c r="L65">
        <f t="shared" si="20"/>
        <v>3.5102320836849144</v>
      </c>
      <c r="N65">
        <v>6</v>
      </c>
      <c r="O65">
        <v>50</v>
      </c>
      <c r="P65">
        <f t="shared" si="15"/>
        <v>50</v>
      </c>
      <c r="Q65">
        <f t="shared" si="16"/>
        <v>249660362.97999999</v>
      </c>
      <c r="R65" s="1">
        <f t="shared" si="17"/>
        <v>25.118289734854208</v>
      </c>
      <c r="S65" s="1">
        <f t="shared" si="8"/>
        <v>0.47392999499724919</v>
      </c>
      <c r="T65">
        <v>29</v>
      </c>
      <c r="U65" s="1">
        <f t="shared" si="9"/>
        <v>0.54716981132075471</v>
      </c>
      <c r="V65">
        <f t="shared" si="14"/>
        <v>15.453720401033197</v>
      </c>
    </row>
    <row r="66" spans="4:22" x14ac:dyDescent="0.25">
      <c r="D66">
        <v>3</v>
      </c>
      <c r="E66">
        <v>1</v>
      </c>
      <c r="F66">
        <f t="shared" si="18"/>
        <v>51</v>
      </c>
      <c r="G66">
        <f t="shared" si="19"/>
        <v>12483018149</v>
      </c>
      <c r="H66" s="1">
        <f t="shared" si="2"/>
        <v>25.118289734854212</v>
      </c>
      <c r="I66" s="1">
        <f t="shared" si="3"/>
        <v>0.4739299949972493</v>
      </c>
      <c r="J66">
        <v>26</v>
      </c>
      <c r="K66" s="1">
        <f t="shared" si="4"/>
        <v>0.49056603773584906</v>
      </c>
      <c r="L66">
        <f t="shared" si="20"/>
        <v>3.5102320836849144</v>
      </c>
      <c r="N66">
        <v>6</v>
      </c>
      <c r="O66">
        <v>50</v>
      </c>
      <c r="P66">
        <f t="shared" si="15"/>
        <v>51</v>
      </c>
      <c r="Q66">
        <f t="shared" si="16"/>
        <v>249660362.97999999</v>
      </c>
      <c r="R66" s="1">
        <f t="shared" si="17"/>
        <v>25.118289734854208</v>
      </c>
      <c r="S66" s="1">
        <f t="shared" si="8"/>
        <v>0.47392999499724919</v>
      </c>
      <c r="T66">
        <v>29</v>
      </c>
      <c r="U66" s="1">
        <f t="shared" si="9"/>
        <v>0.54716981132075471</v>
      </c>
      <c r="V66">
        <f t="shared" si="14"/>
        <v>15.453720401033197</v>
      </c>
    </row>
    <row r="67" spans="4:22" x14ac:dyDescent="0.25">
      <c r="D67">
        <v>3</v>
      </c>
      <c r="E67">
        <v>1</v>
      </c>
      <c r="F67">
        <f t="shared" si="18"/>
        <v>52</v>
      </c>
      <c r="G67">
        <f t="shared" si="19"/>
        <v>12483018149</v>
      </c>
      <c r="H67" s="1">
        <f t="shared" si="2"/>
        <v>25.118289734854212</v>
      </c>
      <c r="I67" s="1">
        <f t="shared" si="3"/>
        <v>0.4739299949972493</v>
      </c>
      <c r="J67">
        <v>23</v>
      </c>
      <c r="K67" s="1">
        <f t="shared" si="4"/>
        <v>0.43396226415094341</v>
      </c>
      <c r="L67">
        <f t="shared" si="20"/>
        <v>8.433256233663343</v>
      </c>
      <c r="N67">
        <v>6</v>
      </c>
      <c r="O67">
        <v>50</v>
      </c>
      <c r="P67">
        <f t="shared" si="15"/>
        <v>52</v>
      </c>
      <c r="Q67">
        <f t="shared" si="16"/>
        <v>249660362.97999999</v>
      </c>
      <c r="R67" s="1">
        <f t="shared" si="17"/>
        <v>25.118289734854208</v>
      </c>
      <c r="S67" s="1">
        <f t="shared" si="8"/>
        <v>0.47392999499724919</v>
      </c>
      <c r="T67">
        <v>23</v>
      </c>
      <c r="U67" s="1">
        <f t="shared" si="9"/>
        <v>0.43396226415094341</v>
      </c>
      <c r="V67">
        <f t="shared" si="14"/>
        <v>8.4332562336633199</v>
      </c>
    </row>
    <row r="68" spans="4:22" x14ac:dyDescent="0.25">
      <c r="D68">
        <v>3</v>
      </c>
      <c r="E68">
        <v>1</v>
      </c>
      <c r="F68">
        <f t="shared" si="18"/>
        <v>53</v>
      </c>
      <c r="G68">
        <f t="shared" si="19"/>
        <v>12483018149</v>
      </c>
      <c r="H68" s="1">
        <f t="shared" si="2"/>
        <v>25.118289734854212</v>
      </c>
      <c r="I68" s="1">
        <f t="shared" si="3"/>
        <v>0.4739299949972493</v>
      </c>
      <c r="J68">
        <v>25</v>
      </c>
      <c r="K68" s="1">
        <f t="shared" si="4"/>
        <v>0.47169811320754718</v>
      </c>
      <c r="L68">
        <f t="shared" si="20"/>
        <v>0.47093068876450461</v>
      </c>
      <c r="N68">
        <v>6</v>
      </c>
      <c r="O68">
        <v>50</v>
      </c>
      <c r="P68">
        <f t="shared" si="15"/>
        <v>53</v>
      </c>
      <c r="Q68">
        <f t="shared" si="16"/>
        <v>249660362.97999999</v>
      </c>
      <c r="R68" s="1">
        <f t="shared" si="17"/>
        <v>25.118289734854208</v>
      </c>
      <c r="S68" s="1">
        <f t="shared" si="8"/>
        <v>0.47392999499724919</v>
      </c>
      <c r="T68">
        <v>26</v>
      </c>
      <c r="U68" s="1">
        <f t="shared" si="9"/>
        <v>0.49056603773584906</v>
      </c>
      <c r="V68">
        <f t="shared" si="14"/>
        <v>3.5102320836849388</v>
      </c>
    </row>
    <row r="69" spans="4:22" x14ac:dyDescent="0.25">
      <c r="D69">
        <v>3</v>
      </c>
      <c r="E69">
        <v>1</v>
      </c>
      <c r="F69">
        <f t="shared" si="18"/>
        <v>54</v>
      </c>
      <c r="G69">
        <f t="shared" si="19"/>
        <v>12483018149</v>
      </c>
      <c r="H69" s="1">
        <f t="shared" si="2"/>
        <v>25.118289734854212</v>
      </c>
      <c r="I69" s="1">
        <f t="shared" si="3"/>
        <v>0.4739299949972493</v>
      </c>
      <c r="J69">
        <v>27</v>
      </c>
      <c r="K69" s="1">
        <f t="shared" si="4"/>
        <v>0.50943396226415094</v>
      </c>
      <c r="L69">
        <f t="shared" si="20"/>
        <v>7.4913948561343329</v>
      </c>
      <c r="N69">
        <v>6</v>
      </c>
      <c r="O69">
        <v>50</v>
      </c>
      <c r="P69">
        <f t="shared" si="15"/>
        <v>54</v>
      </c>
      <c r="Q69">
        <f t="shared" si="16"/>
        <v>249660362.97999999</v>
      </c>
      <c r="R69" s="1">
        <f t="shared" si="17"/>
        <v>25.118289734854208</v>
      </c>
      <c r="S69" s="1">
        <f t="shared" si="8"/>
        <v>0.47392999499724919</v>
      </c>
      <c r="T69">
        <v>21</v>
      </c>
      <c r="U69" s="1">
        <f t="shared" si="9"/>
        <v>0.39622641509433965</v>
      </c>
      <c r="V69">
        <f t="shared" si="14"/>
        <v>16.39558177856216</v>
      </c>
    </row>
    <row r="70" spans="4:22" x14ac:dyDescent="0.25">
      <c r="D70">
        <v>3</v>
      </c>
      <c r="E70">
        <v>1</v>
      </c>
      <c r="F70">
        <f t="shared" si="18"/>
        <v>55</v>
      </c>
      <c r="G70">
        <f t="shared" si="19"/>
        <v>12483018149</v>
      </c>
      <c r="H70" s="1">
        <f t="shared" ref="H70:H115" si="21">$B$4*$B$9*$B$19*G70*$B$12</f>
        <v>25.118289734854212</v>
      </c>
      <c r="I70" s="1">
        <f t="shared" ref="I70:I115" si="22">H70/$B$15</f>
        <v>0.4739299949972493</v>
      </c>
      <c r="J70">
        <v>27</v>
      </c>
      <c r="K70" s="1">
        <f t="shared" ref="K70:K115" si="23">J70/$B$15</f>
        <v>0.50943396226415094</v>
      </c>
      <c r="L70">
        <f t="shared" si="20"/>
        <v>7.4913948561343329</v>
      </c>
      <c r="N70">
        <v>6</v>
      </c>
      <c r="O70">
        <v>50</v>
      </c>
      <c r="P70">
        <f t="shared" si="15"/>
        <v>55</v>
      </c>
      <c r="Q70">
        <f t="shared" si="16"/>
        <v>249660362.97999999</v>
      </c>
      <c r="R70" s="1">
        <f t="shared" si="17"/>
        <v>25.118289734854208</v>
      </c>
      <c r="S70" s="1">
        <f t="shared" ref="S70:S115" si="24">R70/$B$15</f>
        <v>0.47392999499724919</v>
      </c>
      <c r="T70">
        <v>22</v>
      </c>
      <c r="U70" s="1">
        <f t="shared" ref="U70:U115" si="25">T70/$B$15</f>
        <v>0.41509433962264153</v>
      </c>
      <c r="V70">
        <f t="shared" si="14"/>
        <v>12.414419006112741</v>
      </c>
    </row>
    <row r="71" spans="4:22" x14ac:dyDescent="0.25">
      <c r="D71">
        <v>3</v>
      </c>
      <c r="E71">
        <v>1</v>
      </c>
      <c r="F71">
        <f t="shared" si="18"/>
        <v>56</v>
      </c>
      <c r="G71">
        <f t="shared" si="19"/>
        <v>12483018149</v>
      </c>
      <c r="H71" s="1">
        <f t="shared" si="21"/>
        <v>25.118289734854212</v>
      </c>
      <c r="I71" s="1">
        <f t="shared" si="22"/>
        <v>0.4739299949972493</v>
      </c>
      <c r="J71">
        <v>23</v>
      </c>
      <c r="K71" s="1">
        <f t="shared" si="23"/>
        <v>0.43396226415094341</v>
      </c>
      <c r="L71">
        <f t="shared" si="20"/>
        <v>8.433256233663343</v>
      </c>
      <c r="N71">
        <v>6</v>
      </c>
      <c r="O71">
        <v>50</v>
      </c>
      <c r="P71">
        <f t="shared" si="15"/>
        <v>56</v>
      </c>
      <c r="Q71">
        <f t="shared" si="16"/>
        <v>249660362.97999999</v>
      </c>
      <c r="R71" s="1">
        <f t="shared" si="17"/>
        <v>25.118289734854208</v>
      </c>
      <c r="S71" s="1">
        <f t="shared" si="24"/>
        <v>0.47392999499724919</v>
      </c>
      <c r="T71">
        <v>27</v>
      </c>
      <c r="U71" s="1">
        <f t="shared" si="25"/>
        <v>0.50943396226415094</v>
      </c>
      <c r="V71">
        <f t="shared" si="14"/>
        <v>7.4913948561343595</v>
      </c>
    </row>
    <row r="72" spans="4:22" x14ac:dyDescent="0.25">
      <c r="D72">
        <v>3</v>
      </c>
      <c r="E72">
        <v>1</v>
      </c>
      <c r="F72">
        <f t="shared" si="18"/>
        <v>57</v>
      </c>
      <c r="G72">
        <f t="shared" si="19"/>
        <v>12483018149</v>
      </c>
      <c r="H72" s="1">
        <f t="shared" si="21"/>
        <v>25.118289734854212</v>
      </c>
      <c r="I72" s="1">
        <f t="shared" si="22"/>
        <v>0.4739299949972493</v>
      </c>
      <c r="J72">
        <v>24</v>
      </c>
      <c r="K72" s="1">
        <f t="shared" si="23"/>
        <v>0.45283018867924529</v>
      </c>
      <c r="L72">
        <f t="shared" si="20"/>
        <v>4.4520934612139236</v>
      </c>
      <c r="N72">
        <v>6</v>
      </c>
      <c r="O72">
        <v>50</v>
      </c>
      <c r="P72">
        <f t="shared" si="15"/>
        <v>57</v>
      </c>
      <c r="Q72">
        <f t="shared" si="16"/>
        <v>249660362.97999999</v>
      </c>
      <c r="R72" s="1">
        <f t="shared" si="17"/>
        <v>25.118289734854208</v>
      </c>
      <c r="S72" s="1">
        <f t="shared" si="24"/>
        <v>0.47392999499724919</v>
      </c>
      <c r="T72">
        <v>27</v>
      </c>
      <c r="U72" s="1">
        <f t="shared" si="25"/>
        <v>0.50943396226415094</v>
      </c>
      <c r="V72">
        <f t="shared" si="14"/>
        <v>7.4913948561343595</v>
      </c>
    </row>
    <row r="73" spans="4:22" x14ac:dyDescent="0.25">
      <c r="D73">
        <v>3</v>
      </c>
      <c r="E73">
        <v>1</v>
      </c>
      <c r="F73">
        <f t="shared" si="18"/>
        <v>58</v>
      </c>
      <c r="G73">
        <f t="shared" si="19"/>
        <v>12483018149</v>
      </c>
      <c r="H73" s="1">
        <f t="shared" si="21"/>
        <v>25.118289734854212</v>
      </c>
      <c r="I73" s="1">
        <f t="shared" si="22"/>
        <v>0.4739299949972493</v>
      </c>
      <c r="J73">
        <v>19</v>
      </c>
      <c r="K73" s="1">
        <f t="shared" si="23"/>
        <v>0.35849056603773582</v>
      </c>
      <c r="L73">
        <f t="shared" si="20"/>
        <v>24.357907323461028</v>
      </c>
      <c r="N73">
        <v>6</v>
      </c>
      <c r="O73">
        <v>50</v>
      </c>
      <c r="P73">
        <f t="shared" si="15"/>
        <v>58</v>
      </c>
      <c r="Q73">
        <f t="shared" si="16"/>
        <v>249660362.97999999</v>
      </c>
      <c r="R73" s="1">
        <f t="shared" si="17"/>
        <v>25.118289734854208</v>
      </c>
      <c r="S73" s="1">
        <f t="shared" si="24"/>
        <v>0.47392999499724919</v>
      </c>
      <c r="T73">
        <v>18</v>
      </c>
      <c r="U73" s="1">
        <f t="shared" si="25"/>
        <v>0.33962264150943394</v>
      </c>
      <c r="V73">
        <f t="shared" si="14"/>
        <v>28.339070095910429</v>
      </c>
    </row>
    <row r="74" spans="4:22" x14ac:dyDescent="0.25">
      <c r="D74">
        <v>3</v>
      </c>
      <c r="E74">
        <v>1</v>
      </c>
      <c r="F74">
        <f t="shared" si="18"/>
        <v>59</v>
      </c>
      <c r="G74">
        <f t="shared" si="19"/>
        <v>12483018149</v>
      </c>
      <c r="H74" s="1">
        <f t="shared" si="21"/>
        <v>25.118289734854212</v>
      </c>
      <c r="I74" s="1">
        <f t="shared" si="22"/>
        <v>0.4739299949972493</v>
      </c>
      <c r="J74">
        <v>19</v>
      </c>
      <c r="K74" s="1">
        <f t="shared" si="23"/>
        <v>0.35849056603773582</v>
      </c>
      <c r="L74">
        <f t="shared" si="20"/>
        <v>24.357907323461028</v>
      </c>
      <c r="N74">
        <v>6</v>
      </c>
      <c r="O74">
        <v>50</v>
      </c>
      <c r="P74">
        <f t="shared" si="15"/>
        <v>59</v>
      </c>
      <c r="Q74">
        <f t="shared" si="16"/>
        <v>249660362.97999999</v>
      </c>
      <c r="R74" s="1">
        <f t="shared" si="17"/>
        <v>25.118289734854208</v>
      </c>
      <c r="S74" s="1">
        <f t="shared" si="24"/>
        <v>0.47392999499724919</v>
      </c>
      <c r="T74">
        <v>16</v>
      </c>
      <c r="U74" s="1">
        <f t="shared" si="25"/>
        <v>0.30188679245283018</v>
      </c>
      <c r="V74">
        <f t="shared" si="14"/>
        <v>36.301395640809268</v>
      </c>
    </row>
    <row r="75" spans="4:22" x14ac:dyDescent="0.25">
      <c r="D75">
        <v>3</v>
      </c>
      <c r="E75">
        <v>1</v>
      </c>
      <c r="F75">
        <f t="shared" si="18"/>
        <v>60</v>
      </c>
      <c r="G75">
        <f t="shared" si="19"/>
        <v>12483018149</v>
      </c>
      <c r="H75" s="1">
        <f t="shared" si="21"/>
        <v>25.118289734854212</v>
      </c>
      <c r="I75" s="1">
        <f t="shared" si="22"/>
        <v>0.4739299949972493</v>
      </c>
      <c r="J75">
        <v>27</v>
      </c>
      <c r="K75" s="1">
        <f t="shared" si="23"/>
        <v>0.50943396226415094</v>
      </c>
      <c r="L75">
        <f t="shared" si="20"/>
        <v>7.4913948561343329</v>
      </c>
      <c r="N75">
        <v>6</v>
      </c>
      <c r="O75">
        <v>50</v>
      </c>
      <c r="P75">
        <f t="shared" si="15"/>
        <v>60</v>
      </c>
      <c r="Q75">
        <f t="shared" si="16"/>
        <v>249660362.97999999</v>
      </c>
      <c r="R75" s="1">
        <f t="shared" si="17"/>
        <v>25.118289734854208</v>
      </c>
      <c r="S75" s="1">
        <f t="shared" si="24"/>
        <v>0.47392999499724919</v>
      </c>
      <c r="T75">
        <v>19</v>
      </c>
      <c r="U75" s="1">
        <f t="shared" si="25"/>
        <v>0.35849056603773582</v>
      </c>
      <c r="V75">
        <f t="shared" si="14"/>
        <v>24.35790732346101</v>
      </c>
    </row>
    <row r="76" spans="4:22" x14ac:dyDescent="0.25">
      <c r="D76">
        <v>3</v>
      </c>
      <c r="E76">
        <v>1</v>
      </c>
      <c r="F76">
        <f t="shared" si="18"/>
        <v>61</v>
      </c>
      <c r="G76">
        <f t="shared" si="19"/>
        <v>12483018149</v>
      </c>
      <c r="H76" s="1">
        <f t="shared" si="21"/>
        <v>25.118289734854212</v>
      </c>
      <c r="I76" s="1">
        <f t="shared" si="22"/>
        <v>0.4739299949972493</v>
      </c>
      <c r="J76">
        <v>24</v>
      </c>
      <c r="K76" s="1">
        <f t="shared" si="23"/>
        <v>0.45283018867924529</v>
      </c>
      <c r="L76">
        <f t="shared" si="20"/>
        <v>4.4520934612139236</v>
      </c>
      <c r="N76">
        <v>6</v>
      </c>
      <c r="O76">
        <v>50</v>
      </c>
      <c r="P76">
        <f t="shared" si="15"/>
        <v>61</v>
      </c>
      <c r="Q76">
        <f t="shared" si="16"/>
        <v>249660362.97999999</v>
      </c>
      <c r="R76" s="1">
        <f t="shared" si="17"/>
        <v>25.118289734854208</v>
      </c>
      <c r="S76" s="1">
        <f t="shared" si="24"/>
        <v>0.47392999499724919</v>
      </c>
      <c r="T76">
        <v>26</v>
      </c>
      <c r="U76" s="1">
        <f t="shared" si="25"/>
        <v>0.49056603773584906</v>
      </c>
      <c r="V76">
        <f t="shared" si="14"/>
        <v>3.5102320836849388</v>
      </c>
    </row>
    <row r="77" spans="4:22" x14ac:dyDescent="0.25">
      <c r="D77">
        <v>3</v>
      </c>
      <c r="E77">
        <v>1</v>
      </c>
      <c r="F77">
        <f t="shared" si="18"/>
        <v>62</v>
      </c>
      <c r="G77">
        <f t="shared" si="19"/>
        <v>12483018149</v>
      </c>
      <c r="H77" s="1">
        <f t="shared" si="21"/>
        <v>25.118289734854212</v>
      </c>
      <c r="I77" s="1">
        <f t="shared" si="22"/>
        <v>0.4739299949972493</v>
      </c>
      <c r="J77">
        <v>28</v>
      </c>
      <c r="K77" s="1">
        <f t="shared" si="23"/>
        <v>0.52830188679245282</v>
      </c>
      <c r="L77">
        <f t="shared" si="20"/>
        <v>11.472557628583752</v>
      </c>
      <c r="N77">
        <v>6</v>
      </c>
      <c r="O77">
        <v>50</v>
      </c>
      <c r="P77">
        <f t="shared" si="15"/>
        <v>62</v>
      </c>
      <c r="Q77">
        <f t="shared" si="16"/>
        <v>249660362.97999999</v>
      </c>
      <c r="R77" s="1">
        <f t="shared" si="17"/>
        <v>25.118289734854208</v>
      </c>
      <c r="S77" s="1">
        <f t="shared" si="24"/>
        <v>0.47392999499724919</v>
      </c>
      <c r="T77">
        <v>25</v>
      </c>
      <c r="U77" s="1">
        <f t="shared" si="25"/>
        <v>0.47169811320754718</v>
      </c>
      <c r="V77">
        <f t="shared" si="14"/>
        <v>0.47093068876448124</v>
      </c>
    </row>
    <row r="78" spans="4:22" x14ac:dyDescent="0.25">
      <c r="D78">
        <v>3</v>
      </c>
      <c r="E78">
        <v>1</v>
      </c>
      <c r="F78">
        <f t="shared" si="18"/>
        <v>63</v>
      </c>
      <c r="G78">
        <f t="shared" si="19"/>
        <v>12483018149</v>
      </c>
      <c r="H78" s="1">
        <f t="shared" si="21"/>
        <v>25.118289734854212</v>
      </c>
      <c r="I78" s="1">
        <f t="shared" si="22"/>
        <v>0.4739299949972493</v>
      </c>
      <c r="J78">
        <v>22</v>
      </c>
      <c r="K78" s="1">
        <f t="shared" si="23"/>
        <v>0.41509433962264153</v>
      </c>
      <c r="L78">
        <f t="shared" si="20"/>
        <v>12.414419006112762</v>
      </c>
      <c r="N78">
        <v>6</v>
      </c>
      <c r="O78">
        <v>50</v>
      </c>
      <c r="P78">
        <f t="shared" si="15"/>
        <v>63</v>
      </c>
      <c r="Q78">
        <f t="shared" si="16"/>
        <v>249660362.97999999</v>
      </c>
      <c r="R78" s="1">
        <f t="shared" si="17"/>
        <v>25.118289734854208</v>
      </c>
      <c r="S78" s="1">
        <f t="shared" si="24"/>
        <v>0.47392999499724919</v>
      </c>
      <c r="T78">
        <v>23</v>
      </c>
      <c r="U78" s="1">
        <f t="shared" si="25"/>
        <v>0.43396226415094341</v>
      </c>
      <c r="V78">
        <f t="shared" si="14"/>
        <v>8.4332562336633199</v>
      </c>
    </row>
    <row r="79" spans="4:22" x14ac:dyDescent="0.25">
      <c r="D79">
        <v>3</v>
      </c>
      <c r="E79">
        <v>1</v>
      </c>
      <c r="F79">
        <f t="shared" si="18"/>
        <v>64</v>
      </c>
      <c r="G79">
        <f t="shared" si="19"/>
        <v>12483018149</v>
      </c>
      <c r="H79" s="1">
        <f t="shared" si="21"/>
        <v>25.118289734854212</v>
      </c>
      <c r="I79" s="1">
        <f t="shared" si="22"/>
        <v>0.4739299949972493</v>
      </c>
      <c r="J79">
        <v>26</v>
      </c>
      <c r="K79" s="1">
        <f t="shared" si="23"/>
        <v>0.49056603773584906</v>
      </c>
      <c r="L79">
        <f t="shared" si="20"/>
        <v>3.5102320836849144</v>
      </c>
      <c r="N79">
        <v>6</v>
      </c>
      <c r="O79">
        <v>50</v>
      </c>
      <c r="P79">
        <f t="shared" si="15"/>
        <v>64</v>
      </c>
      <c r="Q79">
        <f t="shared" si="16"/>
        <v>249660362.97999999</v>
      </c>
      <c r="R79" s="1">
        <f t="shared" si="17"/>
        <v>25.118289734854208</v>
      </c>
      <c r="S79" s="1">
        <f t="shared" si="24"/>
        <v>0.47392999499724919</v>
      </c>
      <c r="T79">
        <v>21</v>
      </c>
      <c r="U79" s="1">
        <f t="shared" si="25"/>
        <v>0.39622641509433965</v>
      </c>
      <c r="V79">
        <f t="shared" si="14"/>
        <v>16.39558177856216</v>
      </c>
    </row>
    <row r="80" spans="4:22" x14ac:dyDescent="0.25">
      <c r="D80">
        <v>3</v>
      </c>
      <c r="E80">
        <v>1</v>
      </c>
      <c r="F80">
        <f t="shared" si="18"/>
        <v>65</v>
      </c>
      <c r="G80">
        <f t="shared" si="19"/>
        <v>12483018149</v>
      </c>
      <c r="H80" s="1">
        <f t="shared" si="21"/>
        <v>25.118289734854212</v>
      </c>
      <c r="I80" s="1">
        <f t="shared" si="22"/>
        <v>0.4739299949972493</v>
      </c>
      <c r="J80">
        <v>19</v>
      </c>
      <c r="K80" s="1">
        <f t="shared" si="23"/>
        <v>0.35849056603773582</v>
      </c>
      <c r="L80">
        <f t="shared" si="20"/>
        <v>24.357907323461028</v>
      </c>
      <c r="N80">
        <v>6</v>
      </c>
      <c r="O80">
        <v>50</v>
      </c>
      <c r="P80">
        <f t="shared" si="15"/>
        <v>65</v>
      </c>
      <c r="Q80">
        <f t="shared" si="16"/>
        <v>249660362.97999999</v>
      </c>
      <c r="R80" s="1">
        <f t="shared" si="17"/>
        <v>25.118289734854208</v>
      </c>
      <c r="S80" s="1">
        <f t="shared" si="24"/>
        <v>0.47392999499724919</v>
      </c>
      <c r="T80">
        <v>21</v>
      </c>
      <c r="U80" s="1">
        <f t="shared" si="25"/>
        <v>0.39622641509433965</v>
      </c>
      <c r="V80">
        <f t="shared" ref="V80:V115" si="26">(ABS(S80-U80)/S80)*100</f>
        <v>16.39558177856216</v>
      </c>
    </row>
    <row r="81" spans="4:22" x14ac:dyDescent="0.25">
      <c r="D81">
        <v>3</v>
      </c>
      <c r="E81">
        <v>1</v>
      </c>
      <c r="F81">
        <f t="shared" si="18"/>
        <v>66</v>
      </c>
      <c r="G81">
        <f t="shared" si="19"/>
        <v>12483018149</v>
      </c>
      <c r="H81" s="1">
        <f t="shared" si="21"/>
        <v>25.118289734854212</v>
      </c>
      <c r="I81" s="1">
        <f t="shared" si="22"/>
        <v>0.4739299949972493</v>
      </c>
      <c r="J81">
        <v>26</v>
      </c>
      <c r="K81" s="1">
        <f t="shared" si="23"/>
        <v>0.49056603773584906</v>
      </c>
      <c r="L81">
        <f t="shared" si="20"/>
        <v>3.5102320836849144</v>
      </c>
      <c r="N81">
        <v>6</v>
      </c>
      <c r="O81">
        <v>50</v>
      </c>
      <c r="P81">
        <f t="shared" si="15"/>
        <v>66</v>
      </c>
      <c r="Q81">
        <f t="shared" si="16"/>
        <v>249660362.97999999</v>
      </c>
      <c r="R81" s="1">
        <f t="shared" si="17"/>
        <v>25.118289734854208</v>
      </c>
      <c r="S81" s="1">
        <f t="shared" si="24"/>
        <v>0.47392999499724919</v>
      </c>
      <c r="T81">
        <v>22</v>
      </c>
      <c r="U81" s="1">
        <f t="shared" si="25"/>
        <v>0.41509433962264153</v>
      </c>
      <c r="V81">
        <f t="shared" si="26"/>
        <v>12.414419006112741</v>
      </c>
    </row>
    <row r="82" spans="4:22" x14ac:dyDescent="0.25">
      <c r="D82">
        <v>3</v>
      </c>
      <c r="E82">
        <v>1</v>
      </c>
      <c r="F82">
        <f t="shared" si="18"/>
        <v>67</v>
      </c>
      <c r="G82">
        <f t="shared" si="19"/>
        <v>12483018149</v>
      </c>
      <c r="H82" s="1">
        <f t="shared" si="21"/>
        <v>25.118289734854212</v>
      </c>
      <c r="I82" s="1">
        <f t="shared" si="22"/>
        <v>0.4739299949972493</v>
      </c>
      <c r="J82">
        <v>30</v>
      </c>
      <c r="K82" s="1">
        <f t="shared" si="23"/>
        <v>0.56603773584905659</v>
      </c>
      <c r="L82">
        <f t="shared" si="20"/>
        <v>19.434883173482589</v>
      </c>
      <c r="N82">
        <v>6</v>
      </c>
      <c r="O82">
        <v>50</v>
      </c>
      <c r="P82">
        <f t="shared" ref="P82:P115" si="27">P81+1</f>
        <v>67</v>
      </c>
      <c r="Q82">
        <f t="shared" ref="Q82:Q115" si="28">$B$11/O82</f>
        <v>249660362.97999999</v>
      </c>
      <c r="R82" s="1">
        <f t="shared" ref="R82:R115" si="29">$B$4*$B$9*$B$19*Q82*$B$12*O82</f>
        <v>25.118289734854208</v>
      </c>
      <c r="S82" s="1">
        <f t="shared" si="24"/>
        <v>0.47392999499724919</v>
      </c>
      <c r="T82">
        <v>34</v>
      </c>
      <c r="U82" s="1">
        <f t="shared" si="25"/>
        <v>0.64150943396226412</v>
      </c>
      <c r="V82">
        <f t="shared" si="26"/>
        <v>35.359534263280295</v>
      </c>
    </row>
    <row r="83" spans="4:22" x14ac:dyDescent="0.25">
      <c r="D83">
        <v>3</v>
      </c>
      <c r="E83">
        <v>1</v>
      </c>
      <c r="F83">
        <f t="shared" si="18"/>
        <v>68</v>
      </c>
      <c r="G83">
        <f t="shared" si="19"/>
        <v>12483018149</v>
      </c>
      <c r="H83" s="1">
        <f t="shared" si="21"/>
        <v>25.118289734854212</v>
      </c>
      <c r="I83" s="1">
        <f t="shared" si="22"/>
        <v>0.4739299949972493</v>
      </c>
      <c r="J83">
        <v>32</v>
      </c>
      <c r="K83" s="1">
        <f t="shared" si="23"/>
        <v>0.60377358490566035</v>
      </c>
      <c r="L83">
        <f t="shared" si="20"/>
        <v>27.397208718381428</v>
      </c>
      <c r="N83">
        <v>6</v>
      </c>
      <c r="O83">
        <v>50</v>
      </c>
      <c r="P83">
        <f t="shared" si="27"/>
        <v>68</v>
      </c>
      <c r="Q83">
        <f t="shared" si="28"/>
        <v>249660362.97999999</v>
      </c>
      <c r="R83" s="1">
        <f t="shared" si="29"/>
        <v>25.118289734854208</v>
      </c>
      <c r="S83" s="1">
        <f t="shared" si="24"/>
        <v>0.47392999499724919</v>
      </c>
      <c r="T83">
        <v>20</v>
      </c>
      <c r="U83" s="1">
        <f t="shared" si="25"/>
        <v>0.37735849056603776</v>
      </c>
      <c r="V83">
        <f t="shared" si="26"/>
        <v>20.37674455101158</v>
      </c>
    </row>
    <row r="84" spans="4:22" x14ac:dyDescent="0.25">
      <c r="D84">
        <v>3</v>
      </c>
      <c r="E84">
        <v>1</v>
      </c>
      <c r="F84">
        <f t="shared" si="18"/>
        <v>69</v>
      </c>
      <c r="G84">
        <f t="shared" si="19"/>
        <v>12483018149</v>
      </c>
      <c r="H84" s="1">
        <f t="shared" si="21"/>
        <v>25.118289734854212</v>
      </c>
      <c r="I84" s="1">
        <f t="shared" si="22"/>
        <v>0.4739299949972493</v>
      </c>
      <c r="J84">
        <v>22</v>
      </c>
      <c r="K84" s="1">
        <f t="shared" si="23"/>
        <v>0.41509433962264153</v>
      </c>
      <c r="L84">
        <f t="shared" si="20"/>
        <v>12.414419006112762</v>
      </c>
      <c r="N84">
        <v>6</v>
      </c>
      <c r="O84">
        <v>50</v>
      </c>
      <c r="P84">
        <f t="shared" si="27"/>
        <v>69</v>
      </c>
      <c r="Q84">
        <f t="shared" si="28"/>
        <v>249660362.97999999</v>
      </c>
      <c r="R84" s="1">
        <f t="shared" si="29"/>
        <v>25.118289734854208</v>
      </c>
      <c r="S84" s="1">
        <f t="shared" si="24"/>
        <v>0.47392999499724919</v>
      </c>
      <c r="T84">
        <v>23</v>
      </c>
      <c r="U84" s="1">
        <f t="shared" si="25"/>
        <v>0.43396226415094341</v>
      </c>
      <c r="V84">
        <f t="shared" si="26"/>
        <v>8.4332562336633199</v>
      </c>
    </row>
    <row r="85" spans="4:22" x14ac:dyDescent="0.25">
      <c r="D85">
        <v>3</v>
      </c>
      <c r="E85">
        <v>1</v>
      </c>
      <c r="F85">
        <f t="shared" si="18"/>
        <v>70</v>
      </c>
      <c r="G85">
        <f t="shared" si="19"/>
        <v>12483018149</v>
      </c>
      <c r="H85" s="1">
        <f t="shared" si="21"/>
        <v>25.118289734854212</v>
      </c>
      <c r="I85" s="1">
        <f t="shared" si="22"/>
        <v>0.4739299949972493</v>
      </c>
      <c r="J85">
        <v>26</v>
      </c>
      <c r="K85" s="1">
        <f t="shared" si="23"/>
        <v>0.49056603773584906</v>
      </c>
      <c r="L85">
        <f t="shared" si="20"/>
        <v>3.5102320836849144</v>
      </c>
      <c r="N85">
        <v>6</v>
      </c>
      <c r="O85">
        <v>50</v>
      </c>
      <c r="P85">
        <f t="shared" si="27"/>
        <v>70</v>
      </c>
      <c r="Q85">
        <f t="shared" si="28"/>
        <v>249660362.97999999</v>
      </c>
      <c r="R85" s="1">
        <f t="shared" si="29"/>
        <v>25.118289734854208</v>
      </c>
      <c r="S85" s="1">
        <f t="shared" si="24"/>
        <v>0.47392999499724919</v>
      </c>
      <c r="T85">
        <v>21</v>
      </c>
      <c r="U85" s="1">
        <f t="shared" si="25"/>
        <v>0.39622641509433965</v>
      </c>
      <c r="V85">
        <f t="shared" si="26"/>
        <v>16.39558177856216</v>
      </c>
    </row>
    <row r="86" spans="4:22" x14ac:dyDescent="0.25">
      <c r="D86">
        <v>3</v>
      </c>
      <c r="E86">
        <v>1</v>
      </c>
      <c r="F86">
        <f t="shared" ref="F86:F115" si="30">F85+1</f>
        <v>71</v>
      </c>
      <c r="G86">
        <f t="shared" si="19"/>
        <v>12483018149</v>
      </c>
      <c r="H86" s="1">
        <f t="shared" si="21"/>
        <v>25.118289734854212</v>
      </c>
      <c r="I86" s="1">
        <f t="shared" si="22"/>
        <v>0.4739299949972493</v>
      </c>
      <c r="J86">
        <v>25</v>
      </c>
      <c r="K86" s="1">
        <f t="shared" si="23"/>
        <v>0.47169811320754718</v>
      </c>
      <c r="L86">
        <f t="shared" si="20"/>
        <v>0.47093068876450461</v>
      </c>
      <c r="N86">
        <v>6</v>
      </c>
      <c r="O86">
        <v>50</v>
      </c>
      <c r="P86">
        <f t="shared" si="27"/>
        <v>71</v>
      </c>
      <c r="Q86">
        <f t="shared" si="28"/>
        <v>249660362.97999999</v>
      </c>
      <c r="R86" s="1">
        <f t="shared" si="29"/>
        <v>25.118289734854208</v>
      </c>
      <c r="S86" s="1">
        <f t="shared" si="24"/>
        <v>0.47392999499724919</v>
      </c>
      <c r="T86">
        <v>26</v>
      </c>
      <c r="U86" s="1">
        <f t="shared" si="25"/>
        <v>0.49056603773584906</v>
      </c>
      <c r="V86">
        <f t="shared" si="26"/>
        <v>3.5102320836849388</v>
      </c>
    </row>
    <row r="87" spans="4:22" x14ac:dyDescent="0.25">
      <c r="D87">
        <v>3</v>
      </c>
      <c r="E87">
        <v>1</v>
      </c>
      <c r="F87">
        <f t="shared" si="30"/>
        <v>72</v>
      </c>
      <c r="G87">
        <f t="shared" si="19"/>
        <v>12483018149</v>
      </c>
      <c r="H87" s="1">
        <f t="shared" si="21"/>
        <v>25.118289734854212</v>
      </c>
      <c r="I87" s="1">
        <f t="shared" si="22"/>
        <v>0.4739299949972493</v>
      </c>
      <c r="J87">
        <v>18</v>
      </c>
      <c r="K87" s="1">
        <f t="shared" si="23"/>
        <v>0.33962264150943394</v>
      </c>
      <c r="L87">
        <f t="shared" si="20"/>
        <v>28.339070095910447</v>
      </c>
      <c r="N87">
        <v>6</v>
      </c>
      <c r="O87">
        <v>50</v>
      </c>
      <c r="P87">
        <f t="shared" si="27"/>
        <v>72</v>
      </c>
      <c r="Q87">
        <f t="shared" si="28"/>
        <v>249660362.97999999</v>
      </c>
      <c r="R87" s="1">
        <f t="shared" si="29"/>
        <v>25.118289734854208</v>
      </c>
      <c r="S87" s="1">
        <f t="shared" si="24"/>
        <v>0.47392999499724919</v>
      </c>
      <c r="T87">
        <v>20</v>
      </c>
      <c r="U87" s="1">
        <f t="shared" si="25"/>
        <v>0.37735849056603776</v>
      </c>
      <c r="V87">
        <f t="shared" si="26"/>
        <v>20.37674455101158</v>
      </c>
    </row>
    <row r="88" spans="4:22" x14ac:dyDescent="0.25">
      <c r="D88">
        <v>3</v>
      </c>
      <c r="E88">
        <v>1</v>
      </c>
      <c r="F88">
        <f t="shared" si="30"/>
        <v>73</v>
      </c>
      <c r="G88">
        <f t="shared" si="19"/>
        <v>12483018149</v>
      </c>
      <c r="H88" s="1">
        <f t="shared" si="21"/>
        <v>25.118289734854212</v>
      </c>
      <c r="I88" s="1">
        <f t="shared" si="22"/>
        <v>0.4739299949972493</v>
      </c>
      <c r="J88">
        <v>34</v>
      </c>
      <c r="K88" s="1">
        <f t="shared" si="23"/>
        <v>0.64150943396226412</v>
      </c>
      <c r="L88">
        <f t="shared" si="20"/>
        <v>35.359534263280267</v>
      </c>
      <c r="N88">
        <v>6</v>
      </c>
      <c r="O88">
        <v>50</v>
      </c>
      <c r="P88">
        <f t="shared" si="27"/>
        <v>73</v>
      </c>
      <c r="Q88">
        <f t="shared" si="28"/>
        <v>249660362.97999999</v>
      </c>
      <c r="R88" s="1">
        <f t="shared" si="29"/>
        <v>25.118289734854208</v>
      </c>
      <c r="S88" s="1">
        <f t="shared" si="24"/>
        <v>0.47392999499724919</v>
      </c>
      <c r="T88">
        <v>22</v>
      </c>
      <c r="U88" s="1">
        <f t="shared" si="25"/>
        <v>0.41509433962264153</v>
      </c>
      <c r="V88">
        <f t="shared" si="26"/>
        <v>12.414419006112741</v>
      </c>
    </row>
    <row r="89" spans="4:22" x14ac:dyDescent="0.25">
      <c r="D89">
        <v>3</v>
      </c>
      <c r="E89">
        <v>1</v>
      </c>
      <c r="F89">
        <f t="shared" si="30"/>
        <v>74</v>
      </c>
      <c r="G89">
        <f t="shared" si="19"/>
        <v>12483018149</v>
      </c>
      <c r="H89" s="1">
        <f t="shared" si="21"/>
        <v>25.118289734854212</v>
      </c>
      <c r="I89" s="1">
        <f t="shared" si="22"/>
        <v>0.4739299949972493</v>
      </c>
      <c r="J89">
        <v>30</v>
      </c>
      <c r="K89" s="1">
        <f t="shared" si="23"/>
        <v>0.56603773584905659</v>
      </c>
      <c r="L89">
        <f t="shared" si="20"/>
        <v>19.434883173482589</v>
      </c>
      <c r="N89">
        <v>6</v>
      </c>
      <c r="O89">
        <v>50</v>
      </c>
      <c r="P89">
        <f t="shared" si="27"/>
        <v>74</v>
      </c>
      <c r="Q89">
        <f t="shared" si="28"/>
        <v>249660362.97999999</v>
      </c>
      <c r="R89" s="1">
        <f t="shared" si="29"/>
        <v>25.118289734854208</v>
      </c>
      <c r="S89" s="1">
        <f t="shared" si="24"/>
        <v>0.47392999499724919</v>
      </c>
      <c r="T89">
        <v>24</v>
      </c>
      <c r="U89" s="1">
        <f t="shared" si="25"/>
        <v>0.45283018867924529</v>
      </c>
      <c r="V89">
        <f t="shared" si="26"/>
        <v>4.4520934612139014</v>
      </c>
    </row>
    <row r="90" spans="4:22" x14ac:dyDescent="0.25">
      <c r="D90">
        <v>3</v>
      </c>
      <c r="E90">
        <v>1</v>
      </c>
      <c r="F90">
        <f t="shared" si="30"/>
        <v>75</v>
      </c>
      <c r="G90">
        <f t="shared" si="19"/>
        <v>12483018149</v>
      </c>
      <c r="H90" s="1">
        <f t="shared" si="21"/>
        <v>25.118289734854212</v>
      </c>
      <c r="I90" s="1">
        <f t="shared" si="22"/>
        <v>0.4739299949972493</v>
      </c>
      <c r="J90">
        <v>21</v>
      </c>
      <c r="K90" s="1">
        <f t="shared" si="23"/>
        <v>0.39622641509433965</v>
      </c>
      <c r="L90">
        <f t="shared" si="20"/>
        <v>16.395581778562178</v>
      </c>
      <c r="N90">
        <v>6</v>
      </c>
      <c r="O90">
        <v>50</v>
      </c>
      <c r="P90">
        <f t="shared" si="27"/>
        <v>75</v>
      </c>
      <c r="Q90">
        <f t="shared" si="28"/>
        <v>249660362.97999999</v>
      </c>
      <c r="R90" s="1">
        <f t="shared" si="29"/>
        <v>25.118289734854208</v>
      </c>
      <c r="S90" s="1">
        <f t="shared" si="24"/>
        <v>0.47392999499724919</v>
      </c>
      <c r="T90">
        <v>27</v>
      </c>
      <c r="U90" s="1">
        <f t="shared" si="25"/>
        <v>0.50943396226415094</v>
      </c>
      <c r="V90">
        <f t="shared" si="26"/>
        <v>7.4913948561343595</v>
      </c>
    </row>
    <row r="91" spans="4:22" x14ac:dyDescent="0.25">
      <c r="D91">
        <v>3</v>
      </c>
      <c r="E91">
        <v>1</v>
      </c>
      <c r="F91">
        <f t="shared" si="30"/>
        <v>76</v>
      </c>
      <c r="G91">
        <f t="shared" ref="G91:G115" si="31">$B$11/E91</f>
        <v>12483018149</v>
      </c>
      <c r="H91" s="1">
        <f t="shared" si="21"/>
        <v>25.118289734854212</v>
      </c>
      <c r="I91" s="1">
        <f t="shared" si="22"/>
        <v>0.4739299949972493</v>
      </c>
      <c r="J91">
        <v>26</v>
      </c>
      <c r="K91" s="1">
        <f t="shared" si="23"/>
        <v>0.49056603773584906</v>
      </c>
      <c r="L91">
        <f t="shared" ref="L91:L115" si="32">(ABS(K91-I91)/I91)*100</f>
        <v>3.5102320836849144</v>
      </c>
      <c r="N91">
        <v>6</v>
      </c>
      <c r="O91">
        <v>50</v>
      </c>
      <c r="P91">
        <f t="shared" si="27"/>
        <v>76</v>
      </c>
      <c r="Q91">
        <f t="shared" si="28"/>
        <v>249660362.97999999</v>
      </c>
      <c r="R91" s="1">
        <f t="shared" si="29"/>
        <v>25.118289734854208</v>
      </c>
      <c r="S91" s="1">
        <f t="shared" si="24"/>
        <v>0.47392999499724919</v>
      </c>
      <c r="T91">
        <v>23</v>
      </c>
      <c r="U91" s="1">
        <f t="shared" si="25"/>
        <v>0.43396226415094341</v>
      </c>
      <c r="V91">
        <f t="shared" si="26"/>
        <v>8.4332562336633199</v>
      </c>
    </row>
    <row r="92" spans="4:22" x14ac:dyDescent="0.25">
      <c r="D92">
        <v>3</v>
      </c>
      <c r="E92">
        <v>1</v>
      </c>
      <c r="F92">
        <f t="shared" si="30"/>
        <v>77</v>
      </c>
      <c r="G92">
        <f t="shared" si="31"/>
        <v>12483018149</v>
      </c>
      <c r="H92" s="1">
        <f t="shared" si="21"/>
        <v>25.118289734854212</v>
      </c>
      <c r="I92" s="1">
        <f t="shared" si="22"/>
        <v>0.4739299949972493</v>
      </c>
      <c r="J92">
        <v>30</v>
      </c>
      <c r="K92" s="1">
        <f t="shared" si="23"/>
        <v>0.56603773584905659</v>
      </c>
      <c r="L92">
        <f t="shared" si="32"/>
        <v>19.434883173482589</v>
      </c>
      <c r="N92">
        <v>6</v>
      </c>
      <c r="O92">
        <v>50</v>
      </c>
      <c r="P92">
        <f t="shared" si="27"/>
        <v>77</v>
      </c>
      <c r="Q92">
        <f t="shared" si="28"/>
        <v>249660362.97999999</v>
      </c>
      <c r="R92" s="1">
        <f t="shared" si="29"/>
        <v>25.118289734854208</v>
      </c>
      <c r="S92" s="1">
        <f t="shared" si="24"/>
        <v>0.47392999499724919</v>
      </c>
      <c r="T92">
        <v>27</v>
      </c>
      <c r="U92" s="1">
        <f t="shared" si="25"/>
        <v>0.50943396226415094</v>
      </c>
      <c r="V92">
        <f t="shared" si="26"/>
        <v>7.4913948561343595</v>
      </c>
    </row>
    <row r="93" spans="4:22" x14ac:dyDescent="0.25">
      <c r="D93">
        <v>3</v>
      </c>
      <c r="E93">
        <v>1</v>
      </c>
      <c r="F93">
        <f t="shared" si="30"/>
        <v>78</v>
      </c>
      <c r="G93">
        <f t="shared" si="31"/>
        <v>12483018149</v>
      </c>
      <c r="H93" s="1">
        <f t="shared" si="21"/>
        <v>25.118289734854212</v>
      </c>
      <c r="I93" s="1">
        <f t="shared" si="22"/>
        <v>0.4739299949972493</v>
      </c>
      <c r="J93">
        <v>29</v>
      </c>
      <c r="K93" s="1">
        <f t="shared" si="23"/>
        <v>0.54716981132075471</v>
      </c>
      <c r="L93">
        <f t="shared" si="32"/>
        <v>15.453720401033172</v>
      </c>
      <c r="N93">
        <v>6</v>
      </c>
      <c r="O93">
        <v>50</v>
      </c>
      <c r="P93">
        <f t="shared" si="27"/>
        <v>78</v>
      </c>
      <c r="Q93">
        <f t="shared" si="28"/>
        <v>249660362.97999999</v>
      </c>
      <c r="R93" s="1">
        <f t="shared" si="29"/>
        <v>25.118289734854208</v>
      </c>
      <c r="S93" s="1">
        <f t="shared" si="24"/>
        <v>0.47392999499724919</v>
      </c>
      <c r="T93">
        <v>18</v>
      </c>
      <c r="U93" s="1">
        <f t="shared" si="25"/>
        <v>0.33962264150943394</v>
      </c>
      <c r="V93">
        <f t="shared" si="26"/>
        <v>28.339070095910429</v>
      </c>
    </row>
    <row r="94" spans="4:22" x14ac:dyDescent="0.25">
      <c r="D94">
        <v>3</v>
      </c>
      <c r="E94">
        <v>1</v>
      </c>
      <c r="F94">
        <f t="shared" si="30"/>
        <v>79</v>
      </c>
      <c r="G94">
        <f t="shared" si="31"/>
        <v>12483018149</v>
      </c>
      <c r="H94" s="1">
        <f t="shared" si="21"/>
        <v>25.118289734854212</v>
      </c>
      <c r="I94" s="1">
        <f t="shared" si="22"/>
        <v>0.4739299949972493</v>
      </c>
      <c r="J94">
        <v>26</v>
      </c>
      <c r="K94" s="1">
        <f t="shared" si="23"/>
        <v>0.49056603773584906</v>
      </c>
      <c r="L94">
        <f t="shared" si="32"/>
        <v>3.5102320836849144</v>
      </c>
      <c r="N94">
        <v>6</v>
      </c>
      <c r="O94">
        <v>50</v>
      </c>
      <c r="P94">
        <f t="shared" si="27"/>
        <v>79</v>
      </c>
      <c r="Q94">
        <f t="shared" si="28"/>
        <v>249660362.97999999</v>
      </c>
      <c r="R94" s="1">
        <f t="shared" si="29"/>
        <v>25.118289734854208</v>
      </c>
      <c r="S94" s="1">
        <f t="shared" si="24"/>
        <v>0.47392999499724919</v>
      </c>
      <c r="T94">
        <v>26</v>
      </c>
      <c r="U94" s="1">
        <f t="shared" si="25"/>
        <v>0.49056603773584906</v>
      </c>
      <c r="V94">
        <f t="shared" si="26"/>
        <v>3.5102320836849388</v>
      </c>
    </row>
    <row r="95" spans="4:22" x14ac:dyDescent="0.25">
      <c r="D95">
        <v>3</v>
      </c>
      <c r="E95">
        <v>1</v>
      </c>
      <c r="F95">
        <f t="shared" si="30"/>
        <v>80</v>
      </c>
      <c r="G95">
        <f t="shared" si="31"/>
        <v>12483018149</v>
      </c>
      <c r="H95" s="1">
        <f t="shared" si="21"/>
        <v>25.118289734854212</v>
      </c>
      <c r="I95" s="1">
        <f t="shared" si="22"/>
        <v>0.4739299949972493</v>
      </c>
      <c r="J95">
        <v>24</v>
      </c>
      <c r="K95" s="1">
        <f t="shared" si="23"/>
        <v>0.45283018867924529</v>
      </c>
      <c r="L95">
        <f t="shared" si="32"/>
        <v>4.4520934612139236</v>
      </c>
      <c r="N95">
        <v>6</v>
      </c>
      <c r="O95">
        <v>50</v>
      </c>
      <c r="P95">
        <f t="shared" si="27"/>
        <v>80</v>
      </c>
      <c r="Q95">
        <f t="shared" si="28"/>
        <v>249660362.97999999</v>
      </c>
      <c r="R95" s="1">
        <f t="shared" si="29"/>
        <v>25.118289734854208</v>
      </c>
      <c r="S95" s="1">
        <f t="shared" si="24"/>
        <v>0.47392999499724919</v>
      </c>
      <c r="T95">
        <v>29</v>
      </c>
      <c r="U95" s="1">
        <f t="shared" si="25"/>
        <v>0.54716981132075471</v>
      </c>
      <c r="V95">
        <f t="shared" si="26"/>
        <v>15.453720401033197</v>
      </c>
    </row>
    <row r="96" spans="4:22" x14ac:dyDescent="0.25">
      <c r="D96">
        <v>3</v>
      </c>
      <c r="E96">
        <v>1</v>
      </c>
      <c r="F96">
        <f t="shared" si="30"/>
        <v>81</v>
      </c>
      <c r="G96">
        <f t="shared" si="31"/>
        <v>12483018149</v>
      </c>
      <c r="H96" s="1">
        <f t="shared" si="21"/>
        <v>25.118289734854212</v>
      </c>
      <c r="I96" s="1">
        <f t="shared" si="22"/>
        <v>0.4739299949972493</v>
      </c>
      <c r="J96">
        <v>23</v>
      </c>
      <c r="K96" s="1">
        <f t="shared" si="23"/>
        <v>0.43396226415094341</v>
      </c>
      <c r="L96">
        <f t="shared" si="32"/>
        <v>8.433256233663343</v>
      </c>
      <c r="N96">
        <v>6</v>
      </c>
      <c r="O96">
        <v>50</v>
      </c>
      <c r="P96">
        <f t="shared" si="27"/>
        <v>81</v>
      </c>
      <c r="Q96">
        <f t="shared" si="28"/>
        <v>249660362.97999999</v>
      </c>
      <c r="R96" s="1">
        <f t="shared" si="29"/>
        <v>25.118289734854208</v>
      </c>
      <c r="S96" s="1">
        <f t="shared" si="24"/>
        <v>0.47392999499724919</v>
      </c>
      <c r="T96">
        <v>27</v>
      </c>
      <c r="U96" s="1">
        <f t="shared" si="25"/>
        <v>0.50943396226415094</v>
      </c>
      <c r="V96">
        <f t="shared" si="26"/>
        <v>7.4913948561343595</v>
      </c>
    </row>
    <row r="97" spans="4:22" x14ac:dyDescent="0.25">
      <c r="D97">
        <v>3</v>
      </c>
      <c r="E97">
        <v>1</v>
      </c>
      <c r="F97">
        <f t="shared" si="30"/>
        <v>82</v>
      </c>
      <c r="G97">
        <f t="shared" si="31"/>
        <v>12483018149</v>
      </c>
      <c r="H97" s="1">
        <f t="shared" si="21"/>
        <v>25.118289734854212</v>
      </c>
      <c r="I97" s="1">
        <f t="shared" si="22"/>
        <v>0.4739299949972493</v>
      </c>
      <c r="J97">
        <v>20</v>
      </c>
      <c r="K97" s="1">
        <f t="shared" si="23"/>
        <v>0.37735849056603776</v>
      </c>
      <c r="L97">
        <f t="shared" si="32"/>
        <v>20.376744551011601</v>
      </c>
      <c r="N97">
        <v>6</v>
      </c>
      <c r="O97">
        <v>50</v>
      </c>
      <c r="P97">
        <f t="shared" si="27"/>
        <v>82</v>
      </c>
      <c r="Q97">
        <f t="shared" si="28"/>
        <v>249660362.97999999</v>
      </c>
      <c r="R97" s="1">
        <f t="shared" si="29"/>
        <v>25.118289734854208</v>
      </c>
      <c r="S97" s="1">
        <f t="shared" si="24"/>
        <v>0.47392999499724919</v>
      </c>
      <c r="T97">
        <v>29</v>
      </c>
      <c r="U97" s="1">
        <f t="shared" si="25"/>
        <v>0.54716981132075471</v>
      </c>
      <c r="V97">
        <f t="shared" si="26"/>
        <v>15.453720401033197</v>
      </c>
    </row>
    <row r="98" spans="4:22" x14ac:dyDescent="0.25">
      <c r="D98">
        <v>3</v>
      </c>
      <c r="E98">
        <v>1</v>
      </c>
      <c r="F98">
        <f t="shared" si="30"/>
        <v>83</v>
      </c>
      <c r="G98">
        <f t="shared" si="31"/>
        <v>12483018149</v>
      </c>
      <c r="H98" s="1">
        <f t="shared" si="21"/>
        <v>25.118289734854212</v>
      </c>
      <c r="I98" s="1">
        <f t="shared" si="22"/>
        <v>0.4739299949972493</v>
      </c>
      <c r="J98">
        <v>27</v>
      </c>
      <c r="K98" s="1">
        <f t="shared" si="23"/>
        <v>0.50943396226415094</v>
      </c>
      <c r="L98">
        <f t="shared" si="32"/>
        <v>7.4913948561343329</v>
      </c>
      <c r="N98">
        <v>6</v>
      </c>
      <c r="O98">
        <v>50</v>
      </c>
      <c r="P98">
        <f t="shared" si="27"/>
        <v>83</v>
      </c>
      <c r="Q98">
        <f t="shared" si="28"/>
        <v>249660362.97999999</v>
      </c>
      <c r="R98" s="1">
        <f t="shared" si="29"/>
        <v>25.118289734854208</v>
      </c>
      <c r="S98" s="1">
        <f t="shared" si="24"/>
        <v>0.47392999499724919</v>
      </c>
      <c r="T98">
        <v>22</v>
      </c>
      <c r="U98" s="1">
        <f t="shared" si="25"/>
        <v>0.41509433962264153</v>
      </c>
      <c r="V98">
        <f t="shared" si="26"/>
        <v>12.414419006112741</v>
      </c>
    </row>
    <row r="99" spans="4:22" x14ac:dyDescent="0.25">
      <c r="D99">
        <v>3</v>
      </c>
      <c r="E99">
        <v>1</v>
      </c>
      <c r="F99">
        <f t="shared" si="30"/>
        <v>84</v>
      </c>
      <c r="G99">
        <f t="shared" si="31"/>
        <v>12483018149</v>
      </c>
      <c r="H99" s="1">
        <f t="shared" si="21"/>
        <v>25.118289734854212</v>
      </c>
      <c r="I99" s="1">
        <f t="shared" si="22"/>
        <v>0.4739299949972493</v>
      </c>
      <c r="J99">
        <v>26</v>
      </c>
      <c r="K99" s="1">
        <f t="shared" si="23"/>
        <v>0.49056603773584906</v>
      </c>
      <c r="L99">
        <f t="shared" si="32"/>
        <v>3.5102320836849144</v>
      </c>
      <c r="N99">
        <v>6</v>
      </c>
      <c r="O99">
        <v>50</v>
      </c>
      <c r="P99">
        <f t="shared" si="27"/>
        <v>84</v>
      </c>
      <c r="Q99">
        <f t="shared" si="28"/>
        <v>249660362.97999999</v>
      </c>
      <c r="R99" s="1">
        <f t="shared" si="29"/>
        <v>25.118289734854208</v>
      </c>
      <c r="S99" s="1">
        <f t="shared" si="24"/>
        <v>0.47392999499724919</v>
      </c>
      <c r="T99">
        <v>31</v>
      </c>
      <c r="U99" s="1">
        <f t="shared" si="25"/>
        <v>0.58490566037735847</v>
      </c>
      <c r="V99">
        <f t="shared" si="26"/>
        <v>23.416045945932037</v>
      </c>
    </row>
    <row r="100" spans="4:22" x14ac:dyDescent="0.25">
      <c r="D100">
        <v>3</v>
      </c>
      <c r="E100">
        <v>1</v>
      </c>
      <c r="F100">
        <f t="shared" si="30"/>
        <v>85</v>
      </c>
      <c r="G100">
        <f t="shared" si="31"/>
        <v>12483018149</v>
      </c>
      <c r="H100" s="1">
        <f t="shared" si="21"/>
        <v>25.118289734854212</v>
      </c>
      <c r="I100" s="1">
        <f t="shared" si="22"/>
        <v>0.4739299949972493</v>
      </c>
      <c r="J100">
        <v>25</v>
      </c>
      <c r="K100" s="1">
        <f t="shared" si="23"/>
        <v>0.47169811320754718</v>
      </c>
      <c r="L100">
        <f t="shared" si="32"/>
        <v>0.47093068876450461</v>
      </c>
      <c r="N100">
        <v>6</v>
      </c>
      <c r="O100">
        <v>50</v>
      </c>
      <c r="P100">
        <f t="shared" si="27"/>
        <v>85</v>
      </c>
      <c r="Q100">
        <f t="shared" si="28"/>
        <v>249660362.97999999</v>
      </c>
      <c r="R100" s="1">
        <f t="shared" si="29"/>
        <v>25.118289734854208</v>
      </c>
      <c r="S100" s="1">
        <f t="shared" si="24"/>
        <v>0.47392999499724919</v>
      </c>
      <c r="T100">
        <v>28</v>
      </c>
      <c r="U100" s="1">
        <f t="shared" si="25"/>
        <v>0.52830188679245282</v>
      </c>
      <c r="V100">
        <f t="shared" si="26"/>
        <v>11.472557628583777</v>
      </c>
    </row>
    <row r="101" spans="4:22" x14ac:dyDescent="0.25">
      <c r="D101">
        <v>3</v>
      </c>
      <c r="E101">
        <v>1</v>
      </c>
      <c r="F101">
        <f t="shared" si="30"/>
        <v>86</v>
      </c>
      <c r="G101">
        <f t="shared" si="31"/>
        <v>12483018149</v>
      </c>
      <c r="H101" s="1">
        <f t="shared" si="21"/>
        <v>25.118289734854212</v>
      </c>
      <c r="I101" s="1">
        <f t="shared" si="22"/>
        <v>0.4739299949972493</v>
      </c>
      <c r="J101">
        <v>22</v>
      </c>
      <c r="K101" s="1">
        <f t="shared" si="23"/>
        <v>0.41509433962264153</v>
      </c>
      <c r="L101">
        <f t="shared" si="32"/>
        <v>12.414419006112762</v>
      </c>
      <c r="N101">
        <v>6</v>
      </c>
      <c r="O101">
        <v>50</v>
      </c>
      <c r="P101">
        <f t="shared" si="27"/>
        <v>86</v>
      </c>
      <c r="Q101">
        <f t="shared" si="28"/>
        <v>249660362.97999999</v>
      </c>
      <c r="R101" s="1">
        <f t="shared" si="29"/>
        <v>25.118289734854208</v>
      </c>
      <c r="S101" s="1">
        <f t="shared" si="24"/>
        <v>0.47392999499724919</v>
      </c>
      <c r="T101">
        <v>18</v>
      </c>
      <c r="U101" s="1">
        <f t="shared" si="25"/>
        <v>0.33962264150943394</v>
      </c>
      <c r="V101">
        <f t="shared" si="26"/>
        <v>28.339070095910429</v>
      </c>
    </row>
    <row r="102" spans="4:22" x14ac:dyDescent="0.25">
      <c r="D102">
        <v>3</v>
      </c>
      <c r="E102">
        <v>1</v>
      </c>
      <c r="F102">
        <f t="shared" si="30"/>
        <v>87</v>
      </c>
      <c r="G102">
        <f t="shared" si="31"/>
        <v>12483018149</v>
      </c>
      <c r="H102" s="1">
        <f t="shared" si="21"/>
        <v>25.118289734854212</v>
      </c>
      <c r="I102" s="1">
        <f t="shared" si="22"/>
        <v>0.4739299949972493</v>
      </c>
      <c r="J102">
        <v>29</v>
      </c>
      <c r="K102" s="1">
        <f t="shared" si="23"/>
        <v>0.54716981132075471</v>
      </c>
      <c r="L102">
        <f t="shared" si="32"/>
        <v>15.453720401033172</v>
      </c>
      <c r="N102">
        <v>6</v>
      </c>
      <c r="O102">
        <v>50</v>
      </c>
      <c r="P102">
        <f t="shared" si="27"/>
        <v>87</v>
      </c>
      <c r="Q102">
        <f t="shared" si="28"/>
        <v>249660362.97999999</v>
      </c>
      <c r="R102" s="1">
        <f t="shared" si="29"/>
        <v>25.118289734854208</v>
      </c>
      <c r="S102" s="1">
        <f t="shared" si="24"/>
        <v>0.47392999499724919</v>
      </c>
      <c r="T102">
        <v>25</v>
      </c>
      <c r="U102" s="1">
        <f t="shared" si="25"/>
        <v>0.47169811320754718</v>
      </c>
      <c r="V102">
        <f t="shared" si="26"/>
        <v>0.47093068876448124</v>
      </c>
    </row>
    <row r="103" spans="4:22" x14ac:dyDescent="0.25">
      <c r="D103">
        <v>3</v>
      </c>
      <c r="E103">
        <v>1</v>
      </c>
      <c r="F103">
        <f t="shared" si="30"/>
        <v>88</v>
      </c>
      <c r="G103">
        <f t="shared" si="31"/>
        <v>12483018149</v>
      </c>
      <c r="H103" s="1">
        <f t="shared" si="21"/>
        <v>25.118289734854212</v>
      </c>
      <c r="I103" s="1">
        <f t="shared" si="22"/>
        <v>0.4739299949972493</v>
      </c>
      <c r="J103">
        <v>19</v>
      </c>
      <c r="K103" s="1">
        <f t="shared" si="23"/>
        <v>0.35849056603773582</v>
      </c>
      <c r="L103">
        <f t="shared" si="32"/>
        <v>24.357907323461028</v>
      </c>
      <c r="N103">
        <v>6</v>
      </c>
      <c r="O103">
        <v>50</v>
      </c>
      <c r="P103">
        <f t="shared" si="27"/>
        <v>88</v>
      </c>
      <c r="Q103">
        <f t="shared" si="28"/>
        <v>249660362.97999999</v>
      </c>
      <c r="R103" s="1">
        <f t="shared" si="29"/>
        <v>25.118289734854208</v>
      </c>
      <c r="S103" s="1">
        <f t="shared" si="24"/>
        <v>0.47392999499724919</v>
      </c>
      <c r="T103">
        <v>24</v>
      </c>
      <c r="U103" s="1">
        <f t="shared" si="25"/>
        <v>0.45283018867924529</v>
      </c>
      <c r="V103">
        <f t="shared" si="26"/>
        <v>4.4520934612139014</v>
      </c>
    </row>
    <row r="104" spans="4:22" x14ac:dyDescent="0.25">
      <c r="D104">
        <v>3</v>
      </c>
      <c r="E104">
        <v>1</v>
      </c>
      <c r="F104">
        <f t="shared" si="30"/>
        <v>89</v>
      </c>
      <c r="G104">
        <f t="shared" si="31"/>
        <v>12483018149</v>
      </c>
      <c r="H104" s="1">
        <f t="shared" si="21"/>
        <v>25.118289734854212</v>
      </c>
      <c r="I104" s="1">
        <f t="shared" si="22"/>
        <v>0.4739299949972493</v>
      </c>
      <c r="J104">
        <v>26</v>
      </c>
      <c r="K104" s="1">
        <f t="shared" si="23"/>
        <v>0.49056603773584906</v>
      </c>
      <c r="L104">
        <f t="shared" si="32"/>
        <v>3.5102320836849144</v>
      </c>
      <c r="N104">
        <v>6</v>
      </c>
      <c r="O104">
        <v>50</v>
      </c>
      <c r="P104">
        <f t="shared" si="27"/>
        <v>89</v>
      </c>
      <c r="Q104">
        <f t="shared" si="28"/>
        <v>249660362.97999999</v>
      </c>
      <c r="R104" s="1">
        <f t="shared" si="29"/>
        <v>25.118289734854208</v>
      </c>
      <c r="S104" s="1">
        <f t="shared" si="24"/>
        <v>0.47392999499724919</v>
      </c>
      <c r="T104">
        <v>20</v>
      </c>
      <c r="U104" s="1">
        <f t="shared" si="25"/>
        <v>0.37735849056603776</v>
      </c>
      <c r="V104">
        <f t="shared" si="26"/>
        <v>20.37674455101158</v>
      </c>
    </row>
    <row r="105" spans="4:22" x14ac:dyDescent="0.25">
      <c r="D105">
        <v>3</v>
      </c>
      <c r="E105">
        <v>1</v>
      </c>
      <c r="F105">
        <f t="shared" si="30"/>
        <v>90</v>
      </c>
      <c r="G105">
        <f t="shared" si="31"/>
        <v>12483018149</v>
      </c>
      <c r="H105" s="1">
        <f t="shared" si="21"/>
        <v>25.118289734854212</v>
      </c>
      <c r="I105" s="1">
        <f t="shared" si="22"/>
        <v>0.4739299949972493</v>
      </c>
      <c r="J105">
        <v>25</v>
      </c>
      <c r="K105" s="1">
        <f t="shared" si="23"/>
        <v>0.47169811320754718</v>
      </c>
      <c r="L105">
        <f t="shared" si="32"/>
        <v>0.47093068876450461</v>
      </c>
      <c r="N105">
        <v>6</v>
      </c>
      <c r="O105">
        <v>50</v>
      </c>
      <c r="P105">
        <f t="shared" si="27"/>
        <v>90</v>
      </c>
      <c r="Q105">
        <f t="shared" si="28"/>
        <v>249660362.97999999</v>
      </c>
      <c r="R105" s="1">
        <f t="shared" si="29"/>
        <v>25.118289734854208</v>
      </c>
      <c r="S105" s="1">
        <f t="shared" si="24"/>
        <v>0.47392999499724919</v>
      </c>
      <c r="T105">
        <v>26</v>
      </c>
      <c r="U105" s="1">
        <f t="shared" si="25"/>
        <v>0.49056603773584906</v>
      </c>
      <c r="V105">
        <f t="shared" si="26"/>
        <v>3.5102320836849388</v>
      </c>
    </row>
    <row r="106" spans="4:22" x14ac:dyDescent="0.25">
      <c r="D106">
        <v>3</v>
      </c>
      <c r="E106">
        <v>1</v>
      </c>
      <c r="F106">
        <f t="shared" si="30"/>
        <v>91</v>
      </c>
      <c r="G106">
        <f t="shared" si="31"/>
        <v>12483018149</v>
      </c>
      <c r="H106" s="1">
        <f t="shared" si="21"/>
        <v>25.118289734854212</v>
      </c>
      <c r="I106" s="1">
        <f t="shared" si="22"/>
        <v>0.4739299949972493</v>
      </c>
      <c r="J106">
        <v>29</v>
      </c>
      <c r="K106" s="1">
        <f t="shared" si="23"/>
        <v>0.54716981132075471</v>
      </c>
      <c r="L106">
        <f t="shared" si="32"/>
        <v>15.453720401033172</v>
      </c>
      <c r="N106">
        <v>6</v>
      </c>
      <c r="O106">
        <v>50</v>
      </c>
      <c r="P106">
        <f t="shared" si="27"/>
        <v>91</v>
      </c>
      <c r="Q106">
        <f t="shared" si="28"/>
        <v>249660362.97999999</v>
      </c>
      <c r="R106" s="1">
        <f t="shared" si="29"/>
        <v>25.118289734854208</v>
      </c>
      <c r="S106" s="1">
        <f t="shared" si="24"/>
        <v>0.47392999499724919</v>
      </c>
      <c r="T106">
        <v>18</v>
      </c>
      <c r="U106" s="1">
        <f t="shared" si="25"/>
        <v>0.33962264150943394</v>
      </c>
      <c r="V106">
        <f t="shared" si="26"/>
        <v>28.339070095910429</v>
      </c>
    </row>
    <row r="107" spans="4:22" x14ac:dyDescent="0.25">
      <c r="D107">
        <v>3</v>
      </c>
      <c r="E107">
        <v>1</v>
      </c>
      <c r="F107">
        <f t="shared" si="30"/>
        <v>92</v>
      </c>
      <c r="G107">
        <f t="shared" si="31"/>
        <v>12483018149</v>
      </c>
      <c r="H107" s="1">
        <f t="shared" si="21"/>
        <v>25.118289734854212</v>
      </c>
      <c r="I107" s="1">
        <f t="shared" si="22"/>
        <v>0.4739299949972493</v>
      </c>
      <c r="J107">
        <v>30</v>
      </c>
      <c r="K107" s="1">
        <f t="shared" si="23"/>
        <v>0.56603773584905659</v>
      </c>
      <c r="L107">
        <f t="shared" si="32"/>
        <v>19.434883173482589</v>
      </c>
      <c r="N107">
        <v>6</v>
      </c>
      <c r="O107">
        <v>50</v>
      </c>
      <c r="P107">
        <f t="shared" si="27"/>
        <v>92</v>
      </c>
      <c r="Q107">
        <f t="shared" si="28"/>
        <v>249660362.97999999</v>
      </c>
      <c r="R107" s="1">
        <f t="shared" si="29"/>
        <v>25.118289734854208</v>
      </c>
      <c r="S107" s="1">
        <f t="shared" si="24"/>
        <v>0.47392999499724919</v>
      </c>
      <c r="T107">
        <v>22</v>
      </c>
      <c r="U107" s="1">
        <f t="shared" si="25"/>
        <v>0.41509433962264153</v>
      </c>
      <c r="V107">
        <f t="shared" si="26"/>
        <v>12.414419006112741</v>
      </c>
    </row>
    <row r="108" spans="4:22" x14ac:dyDescent="0.25">
      <c r="D108">
        <v>3</v>
      </c>
      <c r="E108">
        <v>1</v>
      </c>
      <c r="F108">
        <f t="shared" si="30"/>
        <v>93</v>
      </c>
      <c r="G108">
        <f t="shared" si="31"/>
        <v>12483018149</v>
      </c>
      <c r="H108" s="1">
        <f t="shared" si="21"/>
        <v>25.118289734854212</v>
      </c>
      <c r="I108" s="1">
        <f t="shared" si="22"/>
        <v>0.4739299949972493</v>
      </c>
      <c r="J108">
        <v>29</v>
      </c>
      <c r="K108" s="1">
        <f t="shared" si="23"/>
        <v>0.54716981132075471</v>
      </c>
      <c r="L108">
        <f t="shared" si="32"/>
        <v>15.453720401033172</v>
      </c>
      <c r="N108">
        <v>6</v>
      </c>
      <c r="O108">
        <v>50</v>
      </c>
      <c r="P108">
        <f t="shared" si="27"/>
        <v>93</v>
      </c>
      <c r="Q108">
        <f t="shared" si="28"/>
        <v>249660362.97999999</v>
      </c>
      <c r="R108" s="1">
        <f t="shared" si="29"/>
        <v>25.118289734854208</v>
      </c>
      <c r="S108" s="1">
        <f t="shared" si="24"/>
        <v>0.47392999499724919</v>
      </c>
      <c r="T108">
        <v>20</v>
      </c>
      <c r="U108" s="1">
        <f t="shared" si="25"/>
        <v>0.37735849056603776</v>
      </c>
      <c r="V108">
        <f t="shared" si="26"/>
        <v>20.37674455101158</v>
      </c>
    </row>
    <row r="109" spans="4:22" x14ac:dyDescent="0.25">
      <c r="D109">
        <v>3</v>
      </c>
      <c r="E109">
        <v>1</v>
      </c>
      <c r="F109">
        <f t="shared" si="30"/>
        <v>94</v>
      </c>
      <c r="G109">
        <f t="shared" si="31"/>
        <v>12483018149</v>
      </c>
      <c r="H109" s="1">
        <f t="shared" si="21"/>
        <v>25.118289734854212</v>
      </c>
      <c r="I109" s="1">
        <f t="shared" si="22"/>
        <v>0.4739299949972493</v>
      </c>
      <c r="J109">
        <v>23</v>
      </c>
      <c r="K109" s="1">
        <f t="shared" si="23"/>
        <v>0.43396226415094341</v>
      </c>
      <c r="L109">
        <f t="shared" si="32"/>
        <v>8.433256233663343</v>
      </c>
      <c r="N109">
        <v>6</v>
      </c>
      <c r="O109">
        <v>50</v>
      </c>
      <c r="P109">
        <f t="shared" si="27"/>
        <v>94</v>
      </c>
      <c r="Q109">
        <f t="shared" si="28"/>
        <v>249660362.97999999</v>
      </c>
      <c r="R109" s="1">
        <f t="shared" si="29"/>
        <v>25.118289734854208</v>
      </c>
      <c r="S109" s="1">
        <f t="shared" si="24"/>
        <v>0.47392999499724919</v>
      </c>
      <c r="T109">
        <v>17</v>
      </c>
      <c r="U109" s="1">
        <f t="shared" si="25"/>
        <v>0.32075471698113206</v>
      </c>
      <c r="V109">
        <f t="shared" si="26"/>
        <v>32.320232868359852</v>
      </c>
    </row>
    <row r="110" spans="4:22" x14ac:dyDescent="0.25">
      <c r="D110">
        <v>3</v>
      </c>
      <c r="E110">
        <v>1</v>
      </c>
      <c r="F110">
        <f t="shared" si="30"/>
        <v>95</v>
      </c>
      <c r="G110">
        <f t="shared" si="31"/>
        <v>12483018149</v>
      </c>
      <c r="H110" s="1">
        <f t="shared" si="21"/>
        <v>25.118289734854212</v>
      </c>
      <c r="I110" s="1">
        <f t="shared" si="22"/>
        <v>0.4739299949972493</v>
      </c>
      <c r="J110">
        <v>22</v>
      </c>
      <c r="K110" s="1">
        <f t="shared" si="23"/>
        <v>0.41509433962264153</v>
      </c>
      <c r="L110">
        <f t="shared" si="32"/>
        <v>12.414419006112762</v>
      </c>
      <c r="N110">
        <v>6</v>
      </c>
      <c r="O110">
        <v>50</v>
      </c>
      <c r="P110">
        <f t="shared" si="27"/>
        <v>95</v>
      </c>
      <c r="Q110">
        <f t="shared" si="28"/>
        <v>249660362.97999999</v>
      </c>
      <c r="R110" s="1">
        <f t="shared" si="29"/>
        <v>25.118289734854208</v>
      </c>
      <c r="S110" s="1">
        <f t="shared" si="24"/>
        <v>0.47392999499724919</v>
      </c>
      <c r="T110">
        <v>27</v>
      </c>
      <c r="U110" s="1">
        <f t="shared" si="25"/>
        <v>0.50943396226415094</v>
      </c>
      <c r="V110">
        <f t="shared" si="26"/>
        <v>7.4913948561343595</v>
      </c>
    </row>
    <row r="111" spans="4:22" x14ac:dyDescent="0.25">
      <c r="D111">
        <v>3</v>
      </c>
      <c r="E111">
        <v>1</v>
      </c>
      <c r="F111">
        <f t="shared" si="30"/>
        <v>96</v>
      </c>
      <c r="G111">
        <f t="shared" si="31"/>
        <v>12483018149</v>
      </c>
      <c r="H111" s="1">
        <f t="shared" si="21"/>
        <v>25.118289734854212</v>
      </c>
      <c r="I111" s="1">
        <f t="shared" si="22"/>
        <v>0.4739299949972493</v>
      </c>
      <c r="J111">
        <v>28</v>
      </c>
      <c r="K111" s="1">
        <f t="shared" si="23"/>
        <v>0.52830188679245282</v>
      </c>
      <c r="L111">
        <f t="shared" si="32"/>
        <v>11.472557628583752</v>
      </c>
      <c r="N111">
        <v>6</v>
      </c>
      <c r="O111">
        <v>50</v>
      </c>
      <c r="P111">
        <f t="shared" si="27"/>
        <v>96</v>
      </c>
      <c r="Q111">
        <f t="shared" si="28"/>
        <v>249660362.97999999</v>
      </c>
      <c r="R111" s="1">
        <f t="shared" si="29"/>
        <v>25.118289734854208</v>
      </c>
      <c r="S111" s="1">
        <f t="shared" si="24"/>
        <v>0.47392999499724919</v>
      </c>
      <c r="T111">
        <v>17</v>
      </c>
      <c r="U111" s="1">
        <f t="shared" si="25"/>
        <v>0.32075471698113206</v>
      </c>
      <c r="V111">
        <f t="shared" si="26"/>
        <v>32.320232868359852</v>
      </c>
    </row>
    <row r="112" spans="4:22" x14ac:dyDescent="0.25">
      <c r="D112">
        <v>3</v>
      </c>
      <c r="E112">
        <v>1</v>
      </c>
      <c r="F112">
        <f t="shared" si="30"/>
        <v>97</v>
      </c>
      <c r="G112">
        <f t="shared" si="31"/>
        <v>12483018149</v>
      </c>
      <c r="H112" s="1">
        <f t="shared" si="21"/>
        <v>25.118289734854212</v>
      </c>
      <c r="I112" s="1">
        <f t="shared" si="22"/>
        <v>0.4739299949972493</v>
      </c>
      <c r="J112">
        <v>26</v>
      </c>
      <c r="K112" s="1">
        <f t="shared" si="23"/>
        <v>0.49056603773584906</v>
      </c>
      <c r="L112">
        <f t="shared" si="32"/>
        <v>3.5102320836849144</v>
      </c>
      <c r="N112">
        <v>6</v>
      </c>
      <c r="O112">
        <v>50</v>
      </c>
      <c r="P112">
        <f t="shared" si="27"/>
        <v>97</v>
      </c>
      <c r="Q112">
        <f t="shared" si="28"/>
        <v>249660362.97999999</v>
      </c>
      <c r="R112" s="1">
        <f t="shared" si="29"/>
        <v>25.118289734854208</v>
      </c>
      <c r="S112" s="1">
        <f t="shared" si="24"/>
        <v>0.47392999499724919</v>
      </c>
      <c r="T112">
        <v>23</v>
      </c>
      <c r="U112" s="1">
        <f t="shared" si="25"/>
        <v>0.43396226415094341</v>
      </c>
      <c r="V112">
        <f t="shared" si="26"/>
        <v>8.4332562336633199</v>
      </c>
    </row>
    <row r="113" spans="4:22" x14ac:dyDescent="0.25">
      <c r="D113">
        <v>3</v>
      </c>
      <c r="E113">
        <v>1</v>
      </c>
      <c r="F113">
        <f t="shared" si="30"/>
        <v>98</v>
      </c>
      <c r="G113">
        <f t="shared" si="31"/>
        <v>12483018149</v>
      </c>
      <c r="H113" s="1">
        <f t="shared" si="21"/>
        <v>25.118289734854212</v>
      </c>
      <c r="I113" s="1">
        <f t="shared" si="22"/>
        <v>0.4739299949972493</v>
      </c>
      <c r="J113">
        <v>29</v>
      </c>
      <c r="K113" s="1">
        <f t="shared" si="23"/>
        <v>0.54716981132075471</v>
      </c>
      <c r="L113">
        <f t="shared" si="32"/>
        <v>15.453720401033172</v>
      </c>
      <c r="N113">
        <v>6</v>
      </c>
      <c r="O113">
        <v>50</v>
      </c>
      <c r="P113">
        <f t="shared" si="27"/>
        <v>98</v>
      </c>
      <c r="Q113">
        <f t="shared" si="28"/>
        <v>249660362.97999999</v>
      </c>
      <c r="R113" s="1">
        <f t="shared" si="29"/>
        <v>25.118289734854208</v>
      </c>
      <c r="S113" s="1">
        <f t="shared" si="24"/>
        <v>0.47392999499724919</v>
      </c>
      <c r="T113">
        <v>26</v>
      </c>
      <c r="U113" s="1">
        <f t="shared" si="25"/>
        <v>0.49056603773584906</v>
      </c>
      <c r="V113">
        <f t="shared" si="26"/>
        <v>3.5102320836849388</v>
      </c>
    </row>
    <row r="114" spans="4:22" x14ac:dyDescent="0.25">
      <c r="D114">
        <v>3</v>
      </c>
      <c r="E114">
        <v>1</v>
      </c>
      <c r="F114">
        <f t="shared" si="30"/>
        <v>99</v>
      </c>
      <c r="G114">
        <f t="shared" si="31"/>
        <v>12483018149</v>
      </c>
      <c r="H114" s="1">
        <f t="shared" si="21"/>
        <v>25.118289734854212</v>
      </c>
      <c r="I114" s="1">
        <f t="shared" si="22"/>
        <v>0.4739299949972493</v>
      </c>
      <c r="J114">
        <v>30</v>
      </c>
      <c r="K114" s="1">
        <f t="shared" si="23"/>
        <v>0.56603773584905659</v>
      </c>
      <c r="L114">
        <f t="shared" si="32"/>
        <v>19.434883173482589</v>
      </c>
      <c r="N114">
        <v>6</v>
      </c>
      <c r="O114">
        <v>50</v>
      </c>
      <c r="P114">
        <f t="shared" si="27"/>
        <v>99</v>
      </c>
      <c r="Q114">
        <f t="shared" si="28"/>
        <v>249660362.97999999</v>
      </c>
      <c r="R114" s="1">
        <f t="shared" si="29"/>
        <v>25.118289734854208</v>
      </c>
      <c r="S114" s="1">
        <f t="shared" si="24"/>
        <v>0.47392999499724919</v>
      </c>
      <c r="T114">
        <v>26</v>
      </c>
      <c r="U114" s="1">
        <f t="shared" si="25"/>
        <v>0.49056603773584906</v>
      </c>
      <c r="V114">
        <f t="shared" si="26"/>
        <v>3.5102320836849388</v>
      </c>
    </row>
    <row r="115" spans="4:22" x14ac:dyDescent="0.25">
      <c r="D115">
        <v>3</v>
      </c>
      <c r="E115">
        <v>1</v>
      </c>
      <c r="F115">
        <f t="shared" si="30"/>
        <v>100</v>
      </c>
      <c r="G115">
        <f t="shared" si="31"/>
        <v>12483018149</v>
      </c>
      <c r="H115" s="1">
        <f t="shared" si="21"/>
        <v>25.118289734854212</v>
      </c>
      <c r="I115" s="1">
        <f t="shared" si="22"/>
        <v>0.4739299949972493</v>
      </c>
      <c r="J115">
        <v>25</v>
      </c>
      <c r="K115" s="1">
        <f t="shared" si="23"/>
        <v>0.47169811320754718</v>
      </c>
      <c r="L115">
        <f t="shared" si="32"/>
        <v>0.47093068876450461</v>
      </c>
      <c r="N115">
        <v>6</v>
      </c>
      <c r="O115">
        <v>50</v>
      </c>
      <c r="P115">
        <f t="shared" si="27"/>
        <v>100</v>
      </c>
      <c r="Q115">
        <f t="shared" si="28"/>
        <v>249660362.97999999</v>
      </c>
      <c r="R115" s="1">
        <f t="shared" si="29"/>
        <v>25.118289734854208</v>
      </c>
      <c r="S115" s="1">
        <f t="shared" si="24"/>
        <v>0.47392999499724919</v>
      </c>
      <c r="T115">
        <v>28</v>
      </c>
      <c r="U115" s="1">
        <f t="shared" si="25"/>
        <v>0.52830188679245282</v>
      </c>
      <c r="V115">
        <f t="shared" si="26"/>
        <v>11.472557628583777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H1" workbookViewId="0">
      <selection activeCell="O15" sqref="O15"/>
    </sheetView>
  </sheetViews>
  <sheetFormatPr defaultRowHeight="15" x14ac:dyDescent="0.25"/>
  <cols>
    <col min="1" max="1" width="42.42578125" bestFit="1" customWidth="1"/>
    <col min="2" max="2" width="12" bestFit="1" customWidth="1"/>
    <col min="6" max="6" width="18.42578125" bestFit="1" customWidth="1"/>
    <col min="7" max="7" width="20.5703125" bestFit="1" customWidth="1"/>
    <col min="8" max="8" width="24" bestFit="1" customWidth="1"/>
    <col min="9" max="9" width="15.28515625" bestFit="1" customWidth="1"/>
    <col min="10" max="10" width="24.42578125" bestFit="1" customWidth="1"/>
    <col min="11" max="11" width="12.42578125" bestFit="1" customWidth="1"/>
    <col min="17" max="17" width="15.28515625" bestFit="1" customWidth="1"/>
  </cols>
  <sheetData>
    <row r="1" spans="1:18" x14ac:dyDescent="0.25">
      <c r="A1" t="s">
        <v>37</v>
      </c>
    </row>
    <row r="3" spans="1:18" x14ac:dyDescent="0.25">
      <c r="A3" t="s">
        <v>21</v>
      </c>
    </row>
    <row r="4" spans="1:18" x14ac:dyDescent="0.25">
      <c r="A4" t="s">
        <v>10</v>
      </c>
      <c r="B4" s="1">
        <v>10000000000000</v>
      </c>
      <c r="D4" t="s">
        <v>25</v>
      </c>
      <c r="E4" t="s">
        <v>26</v>
      </c>
      <c r="F4" t="s">
        <v>31</v>
      </c>
      <c r="G4" s="2" t="s">
        <v>15</v>
      </c>
      <c r="H4" t="s">
        <v>14</v>
      </c>
      <c r="I4" t="s">
        <v>13</v>
      </c>
      <c r="J4" s="2" t="s">
        <v>12</v>
      </c>
      <c r="K4" s="2" t="s">
        <v>11</v>
      </c>
      <c r="N4" t="s">
        <v>32</v>
      </c>
    </row>
    <row r="5" spans="1:18" x14ac:dyDescent="0.25">
      <c r="A5" t="s">
        <v>9</v>
      </c>
      <c r="B5" s="1">
        <v>1E-8</v>
      </c>
      <c r="D5">
        <v>1</v>
      </c>
      <c r="E5">
        <v>1</v>
      </c>
      <c r="F5">
        <f>$B$11/D5</f>
        <v>12483018149</v>
      </c>
      <c r="G5" s="1">
        <f>$B$4*$B$9*$B$19*F5*$B$12*D5</f>
        <v>25.118289734854212</v>
      </c>
      <c r="H5" s="1">
        <f>G5/$B$15</f>
        <v>0.4739299949972493</v>
      </c>
      <c r="I5">
        <v>28</v>
      </c>
      <c r="J5" s="1">
        <f>I5/$B$15</f>
        <v>0.52830188679245282</v>
      </c>
      <c r="K5">
        <f>(ABS(J5-H5)/H5)*100</f>
        <v>11.472557628583752</v>
      </c>
      <c r="N5" t="s">
        <v>25</v>
      </c>
      <c r="O5" t="s">
        <v>39</v>
      </c>
      <c r="P5" t="s">
        <v>34</v>
      </c>
      <c r="Q5" t="s">
        <v>40</v>
      </c>
      <c r="R5" t="s">
        <v>41</v>
      </c>
    </row>
    <row r="6" spans="1:18" x14ac:dyDescent="0.25">
      <c r="A6" t="s">
        <v>8</v>
      </c>
      <c r="B6" s="1">
        <v>1E-10</v>
      </c>
      <c r="D6">
        <v>1</v>
      </c>
      <c r="E6">
        <v>2</v>
      </c>
      <c r="F6">
        <f>$B$11/D6</f>
        <v>12483018149</v>
      </c>
      <c r="G6" s="1">
        <f>$B$4*$B$9*$B$19*F6*$B$12*D6</f>
        <v>25.118289734854212</v>
      </c>
      <c r="H6" s="1">
        <f>G6/$B$15</f>
        <v>0.4739299949972493</v>
      </c>
      <c r="I6">
        <v>26</v>
      </c>
      <c r="J6" s="1">
        <f>I6/$B$15</f>
        <v>0.49056603773584906</v>
      </c>
      <c r="K6">
        <f>(ABS(J6-H6)/H6)*100</f>
        <v>3.5102320836849144</v>
      </c>
      <c r="N6">
        <v>1</v>
      </c>
      <c r="O6">
        <f>AVERAGE(I5:I14)</f>
        <v>25</v>
      </c>
      <c r="P6">
        <f>_xlfn.STDEV.S(I5:I14)</f>
        <v>3.9440531887330774</v>
      </c>
      <c r="Q6" s="2">
        <v>25.118289734854212</v>
      </c>
      <c r="R6">
        <f>(ABS(O6-Q6)/Q6)*100</f>
        <v>0.47093068876450145</v>
      </c>
    </row>
    <row r="7" spans="1:18" x14ac:dyDescent="0.25">
      <c r="A7" t="s">
        <v>7</v>
      </c>
      <c r="B7">
        <v>0.05</v>
      </c>
      <c r="D7">
        <v>1</v>
      </c>
      <c r="E7">
        <v>3</v>
      </c>
      <c r="F7">
        <f t="shared" ref="F7:F46" si="0">$B$11/D7</f>
        <v>12483018149</v>
      </c>
      <c r="G7" s="1">
        <f t="shared" ref="G7:G19" si="1">$B$4*$B$9*$B$19*F7*$B$12*D7</f>
        <v>25.118289734854212</v>
      </c>
      <c r="H7" s="1">
        <f t="shared" ref="H7:H74" si="2">G7/$B$15</f>
        <v>0.4739299949972493</v>
      </c>
      <c r="I7">
        <v>21</v>
      </c>
      <c r="J7" s="1">
        <f t="shared" ref="J7:J70" si="3">I7/$B$15</f>
        <v>0.39622641509433965</v>
      </c>
      <c r="K7">
        <f t="shared" ref="K7:K14" si="4">(ABS(J7-H7)/H7)*100</f>
        <v>16.395581778562178</v>
      </c>
      <c r="N7">
        <v>5</v>
      </c>
      <c r="O7">
        <f>AVERAGE(I15:I24)</f>
        <v>23.7</v>
      </c>
      <c r="P7">
        <f>_xlfn.STDEV.S(I15:I24)</f>
        <v>3.860051813123762</v>
      </c>
      <c r="Q7" s="2">
        <v>25.118289734854212</v>
      </c>
      <c r="R7">
        <f t="shared" ref="R7:R12" si="5">(ABS(O7-Q7)/Q7)*100</f>
        <v>5.6464422929487501</v>
      </c>
    </row>
    <row r="8" spans="1:18" x14ac:dyDescent="0.25">
      <c r="A8" t="s">
        <v>6</v>
      </c>
      <c r="B8">
        <v>0.15</v>
      </c>
      <c r="D8">
        <v>1</v>
      </c>
      <c r="E8">
        <v>4</v>
      </c>
      <c r="F8">
        <f t="shared" si="0"/>
        <v>12483018149</v>
      </c>
      <c r="G8" s="1">
        <f t="shared" si="1"/>
        <v>25.118289734854212</v>
      </c>
      <c r="H8" s="1">
        <f t="shared" si="2"/>
        <v>0.4739299949972493</v>
      </c>
      <c r="I8">
        <v>27</v>
      </c>
      <c r="J8" s="1">
        <f t="shared" si="3"/>
        <v>0.50943396226415094</v>
      </c>
      <c r="K8">
        <f t="shared" si="4"/>
        <v>7.4913948561343329</v>
      </c>
      <c r="N8">
        <v>10</v>
      </c>
      <c r="O8">
        <f>AVERAGE(I25:I34)</f>
        <v>24.9</v>
      </c>
      <c r="P8">
        <f>_xlfn.STDEV.S(I25:I34)</f>
        <v>3.7844711945293206</v>
      </c>
      <c r="Q8" s="2">
        <v>25.118289734854212</v>
      </c>
      <c r="R8">
        <f t="shared" si="5"/>
        <v>0.86904696600944908</v>
      </c>
    </row>
    <row r="9" spans="1:18" x14ac:dyDescent="0.25">
      <c r="A9" t="s">
        <v>5</v>
      </c>
      <c r="B9">
        <v>0.1</v>
      </c>
      <c r="D9">
        <v>1</v>
      </c>
      <c r="E9">
        <v>5</v>
      </c>
      <c r="F9">
        <f t="shared" si="0"/>
        <v>12483018149</v>
      </c>
      <c r="G9" s="1">
        <f t="shared" si="1"/>
        <v>25.118289734854212</v>
      </c>
      <c r="H9" s="1">
        <f t="shared" si="2"/>
        <v>0.4739299949972493</v>
      </c>
      <c r="I9">
        <v>25</v>
      </c>
      <c r="J9" s="1">
        <f t="shared" si="3"/>
        <v>0.47169811320754718</v>
      </c>
      <c r="K9">
        <f t="shared" si="4"/>
        <v>0.47093068876450461</v>
      </c>
      <c r="N9">
        <v>50</v>
      </c>
      <c r="O9">
        <f>AVERAGE(I35:I44)</f>
        <v>24.3</v>
      </c>
      <c r="P9">
        <f>_xlfn.STDEV.S(I35:I44)</f>
        <v>4.0565447804203512</v>
      </c>
      <c r="Q9" s="2">
        <v>25.118289734854212</v>
      </c>
      <c r="R9">
        <f t="shared" si="5"/>
        <v>3.2577446294790926</v>
      </c>
    </row>
    <row r="10" spans="1:18" x14ac:dyDescent="0.25">
      <c r="A10" t="s">
        <v>19</v>
      </c>
      <c r="B10">
        <v>2</v>
      </c>
      <c r="D10">
        <v>1</v>
      </c>
      <c r="E10">
        <v>6</v>
      </c>
      <c r="F10">
        <f t="shared" si="0"/>
        <v>12483018149</v>
      </c>
      <c r="G10" s="1">
        <f t="shared" si="1"/>
        <v>25.118289734854212</v>
      </c>
      <c r="H10" s="1">
        <f t="shared" si="2"/>
        <v>0.4739299949972493</v>
      </c>
      <c r="I10">
        <v>33</v>
      </c>
      <c r="J10" s="1">
        <f t="shared" si="3"/>
        <v>0.62264150943396224</v>
      </c>
      <c r="K10">
        <f t="shared" si="4"/>
        <v>31.378371490830848</v>
      </c>
      <c r="N10">
        <v>100</v>
      </c>
      <c r="O10">
        <f>AVERAGE(I45:I54)</f>
        <v>24.9</v>
      </c>
      <c r="P10">
        <f>_xlfn.STDEV.S(I45:I54)</f>
        <v>4.040077006966845</v>
      </c>
      <c r="Q10" s="2">
        <v>25.118289734854212</v>
      </c>
      <c r="R10">
        <f t="shared" si="5"/>
        <v>0.86904696600944908</v>
      </c>
    </row>
    <row r="11" spans="1:18" x14ac:dyDescent="0.25">
      <c r="A11" t="s">
        <v>24</v>
      </c>
      <c r="B11">
        <v>12483018149</v>
      </c>
      <c r="D11">
        <v>1</v>
      </c>
      <c r="E11">
        <v>7</v>
      </c>
      <c r="F11">
        <f t="shared" si="0"/>
        <v>12483018149</v>
      </c>
      <c r="G11" s="1">
        <f t="shared" si="1"/>
        <v>25.118289734854212</v>
      </c>
      <c r="H11" s="1">
        <f t="shared" si="2"/>
        <v>0.4739299949972493</v>
      </c>
      <c r="I11">
        <v>24</v>
      </c>
      <c r="J11" s="1">
        <f t="shared" si="3"/>
        <v>0.45283018867924529</v>
      </c>
      <c r="K11">
        <f t="shared" si="4"/>
        <v>4.4520934612139236</v>
      </c>
      <c r="N11">
        <v>500</v>
      </c>
      <c r="O11">
        <f>AVERAGE(I55:I64)</f>
        <v>23.7</v>
      </c>
      <c r="P11">
        <f>_xlfn.STDEV.S(I55:I64)</f>
        <v>6.1653151672166082</v>
      </c>
      <c r="Q11" s="2">
        <v>25.118289734854212</v>
      </c>
      <c r="R11">
        <f t="shared" si="5"/>
        <v>5.6464422929487501</v>
      </c>
    </row>
    <row r="12" spans="1:18" x14ac:dyDescent="0.25">
      <c r="A12" t="s">
        <v>18</v>
      </c>
      <c r="B12">
        <v>1</v>
      </c>
      <c r="D12">
        <v>1</v>
      </c>
      <c r="E12">
        <v>8</v>
      </c>
      <c r="F12">
        <f t="shared" si="0"/>
        <v>12483018149</v>
      </c>
      <c r="G12" s="1">
        <f t="shared" si="1"/>
        <v>25.118289734854212</v>
      </c>
      <c r="H12" s="1">
        <f t="shared" si="2"/>
        <v>0.4739299949972493</v>
      </c>
      <c r="I12">
        <v>25</v>
      </c>
      <c r="J12" s="1">
        <f t="shared" si="3"/>
        <v>0.47169811320754718</v>
      </c>
      <c r="K12">
        <f t="shared" si="4"/>
        <v>0.47093068876450461</v>
      </c>
      <c r="N12">
        <v>1000</v>
      </c>
      <c r="O12">
        <f>AVERAGE(I65:I74)</f>
        <v>23.2</v>
      </c>
      <c r="P12">
        <f>_xlfn.STDEV.S(I65:I74)</f>
        <v>3.7947331922020608</v>
      </c>
      <c r="Q12" s="2">
        <v>25.118289734854212</v>
      </c>
      <c r="R12">
        <f t="shared" si="5"/>
        <v>7.6370236791734598</v>
      </c>
    </row>
    <row r="13" spans="1:18" x14ac:dyDescent="0.25">
      <c r="A13" t="s">
        <v>17</v>
      </c>
      <c r="B13" s="1">
        <v>2.7000000000000002E-9</v>
      </c>
      <c r="D13">
        <v>1</v>
      </c>
      <c r="E13">
        <v>9</v>
      </c>
      <c r="F13">
        <f t="shared" si="0"/>
        <v>12483018149</v>
      </c>
      <c r="G13" s="1">
        <f t="shared" si="1"/>
        <v>25.118289734854212</v>
      </c>
      <c r="H13" s="1">
        <f t="shared" si="2"/>
        <v>0.4739299949972493</v>
      </c>
      <c r="I13">
        <v>19</v>
      </c>
      <c r="J13" s="1">
        <f t="shared" si="3"/>
        <v>0.35849056603773582</v>
      </c>
      <c r="K13">
        <f t="shared" si="4"/>
        <v>24.357907323461028</v>
      </c>
    </row>
    <row r="14" spans="1:18" x14ac:dyDescent="0.25">
      <c r="A14" t="s">
        <v>16</v>
      </c>
      <c r="B14" s="1">
        <v>8.0000000000000005E-9</v>
      </c>
      <c r="D14">
        <v>1</v>
      </c>
      <c r="E14">
        <v>10</v>
      </c>
      <c r="F14">
        <f t="shared" si="0"/>
        <v>12483018149</v>
      </c>
      <c r="G14" s="1">
        <f t="shared" si="1"/>
        <v>25.118289734854212</v>
      </c>
      <c r="H14" s="1">
        <f t="shared" si="2"/>
        <v>0.4739299949972493</v>
      </c>
      <c r="I14">
        <v>22</v>
      </c>
      <c r="J14" s="1">
        <f t="shared" si="3"/>
        <v>0.41509433962264153</v>
      </c>
      <c r="K14">
        <f t="shared" si="4"/>
        <v>12.414419006112762</v>
      </c>
    </row>
    <row r="15" spans="1:18" x14ac:dyDescent="0.25">
      <c r="A15" t="s">
        <v>27</v>
      </c>
      <c r="B15" s="1">
        <v>53</v>
      </c>
      <c r="D15">
        <v>5</v>
      </c>
      <c r="E15">
        <v>1</v>
      </c>
      <c r="F15">
        <f t="shared" si="0"/>
        <v>2496603629.8000002</v>
      </c>
      <c r="G15" s="1">
        <f t="shared" si="1"/>
        <v>25.118289734854212</v>
      </c>
      <c r="H15" s="1">
        <f t="shared" si="2"/>
        <v>0.4739299949972493</v>
      </c>
      <c r="I15">
        <v>23</v>
      </c>
      <c r="J15" s="1">
        <f t="shared" si="3"/>
        <v>0.43396226415094341</v>
      </c>
      <c r="K15">
        <f t="shared" ref="K15:K24" si="6">(ABS(J15-H15)/H15)*100</f>
        <v>8.433256233663343</v>
      </c>
    </row>
    <row r="16" spans="1:18" x14ac:dyDescent="0.25">
      <c r="A16" t="s">
        <v>23</v>
      </c>
      <c r="B16" s="1">
        <v>1000</v>
      </c>
      <c r="D16">
        <v>5</v>
      </c>
      <c r="E16">
        <v>2</v>
      </c>
      <c r="F16">
        <f t="shared" si="0"/>
        <v>2496603629.8000002</v>
      </c>
      <c r="G16" s="1">
        <f t="shared" si="1"/>
        <v>25.118289734854212</v>
      </c>
      <c r="H16" s="1">
        <f t="shared" si="2"/>
        <v>0.4739299949972493</v>
      </c>
      <c r="I16">
        <v>21</v>
      </c>
      <c r="J16" s="1">
        <f t="shared" si="3"/>
        <v>0.39622641509433965</v>
      </c>
      <c r="K16">
        <f t="shared" si="6"/>
        <v>16.395581778562178</v>
      </c>
    </row>
    <row r="17" spans="1:11" x14ac:dyDescent="0.25">
      <c r="A17" t="s">
        <v>28</v>
      </c>
      <c r="B17">
        <f>(B16/(510998.9461))+1</f>
        <v>1.0019569511984949</v>
      </c>
      <c r="D17">
        <v>5</v>
      </c>
      <c r="E17">
        <v>3</v>
      </c>
      <c r="F17">
        <f t="shared" si="0"/>
        <v>2496603629.8000002</v>
      </c>
      <c r="G17" s="1">
        <f t="shared" si="1"/>
        <v>25.118289734854212</v>
      </c>
      <c r="H17" s="1">
        <f t="shared" si="2"/>
        <v>0.4739299949972493</v>
      </c>
      <c r="I17">
        <v>21</v>
      </c>
      <c r="J17" s="1">
        <f t="shared" si="3"/>
        <v>0.39622641509433965</v>
      </c>
      <c r="K17">
        <f t="shared" si="6"/>
        <v>16.395581778562178</v>
      </c>
    </row>
    <row r="18" spans="1:11" x14ac:dyDescent="0.25">
      <c r="A18" t="s">
        <v>29</v>
      </c>
      <c r="B18">
        <f>SQRT(B17^2-1)/B17</f>
        <v>6.2469539198442121E-2</v>
      </c>
      <c r="D18">
        <v>5</v>
      </c>
      <c r="E18">
        <v>4</v>
      </c>
      <c r="F18">
        <f t="shared" si="0"/>
        <v>2496603629.8000002</v>
      </c>
      <c r="G18" s="1">
        <f t="shared" si="1"/>
        <v>25.118289734854212</v>
      </c>
      <c r="H18" s="1">
        <f t="shared" si="2"/>
        <v>0.4739299949972493</v>
      </c>
      <c r="I18">
        <v>30</v>
      </c>
      <c r="J18" s="1">
        <f t="shared" si="3"/>
        <v>0.56603773584905659</v>
      </c>
      <c r="K18">
        <f t="shared" si="6"/>
        <v>19.434883173482589</v>
      </c>
    </row>
    <row r="19" spans="1:11" x14ac:dyDescent="0.25">
      <c r="A19" t="s">
        <v>30</v>
      </c>
      <c r="B19">
        <f>((1.872E-24 * 0.695)/(B18^2))*(15.43/B16)*(B16/15.43 - 1)*(LN((75150)*1.5668*B18^2*B17^2)-B18^2)</f>
        <v>2.0121968449486239E-21</v>
      </c>
      <c r="D19">
        <v>5</v>
      </c>
      <c r="E19">
        <v>5</v>
      </c>
      <c r="F19">
        <f t="shared" si="0"/>
        <v>2496603629.8000002</v>
      </c>
      <c r="G19" s="1">
        <f t="shared" si="1"/>
        <v>25.118289734854212</v>
      </c>
      <c r="H19" s="1">
        <f t="shared" si="2"/>
        <v>0.4739299949972493</v>
      </c>
      <c r="I19">
        <v>23</v>
      </c>
      <c r="J19" s="1">
        <f t="shared" si="3"/>
        <v>0.43396226415094341</v>
      </c>
      <c r="K19">
        <f t="shared" si="6"/>
        <v>8.433256233663343</v>
      </c>
    </row>
    <row r="20" spans="1:11" x14ac:dyDescent="0.25">
      <c r="A20" t="s">
        <v>4</v>
      </c>
      <c r="B20" t="s">
        <v>0</v>
      </c>
      <c r="D20">
        <v>5</v>
      </c>
      <c r="E20">
        <v>6</v>
      </c>
      <c r="F20">
        <f t="shared" si="0"/>
        <v>2496603629.8000002</v>
      </c>
      <c r="G20" s="1">
        <f t="shared" ref="G20:G46" si="7">$B$4*$B$9*$B$19*F20*$B$12*D20</f>
        <v>25.118289734854212</v>
      </c>
      <c r="H20" s="1">
        <f t="shared" si="2"/>
        <v>0.4739299949972493</v>
      </c>
      <c r="I20">
        <v>17</v>
      </c>
      <c r="J20" s="1">
        <f t="shared" si="3"/>
        <v>0.32075471698113206</v>
      </c>
      <c r="K20">
        <f t="shared" si="6"/>
        <v>32.320232868359867</v>
      </c>
    </row>
    <row r="21" spans="1:11" x14ac:dyDescent="0.25">
      <c r="A21" t="s">
        <v>3</v>
      </c>
      <c r="B21" t="s">
        <v>0</v>
      </c>
      <c r="D21">
        <v>5</v>
      </c>
      <c r="E21">
        <v>7</v>
      </c>
      <c r="F21">
        <f t="shared" si="0"/>
        <v>2496603629.8000002</v>
      </c>
      <c r="G21" s="1">
        <f t="shared" si="7"/>
        <v>25.118289734854212</v>
      </c>
      <c r="H21" s="1">
        <f t="shared" si="2"/>
        <v>0.4739299949972493</v>
      </c>
      <c r="I21">
        <v>28</v>
      </c>
      <c r="J21" s="1">
        <f t="shared" si="3"/>
        <v>0.52830188679245282</v>
      </c>
      <c r="K21">
        <f t="shared" si="6"/>
        <v>11.472557628583752</v>
      </c>
    </row>
    <row r="22" spans="1:11" x14ac:dyDescent="0.25">
      <c r="A22" t="s">
        <v>2</v>
      </c>
      <c r="B22" t="s">
        <v>0</v>
      </c>
      <c r="D22">
        <v>5</v>
      </c>
      <c r="E22">
        <v>8</v>
      </c>
      <c r="F22">
        <f t="shared" si="0"/>
        <v>2496603629.8000002</v>
      </c>
      <c r="G22" s="1">
        <f t="shared" si="7"/>
        <v>25.118289734854212</v>
      </c>
      <c r="H22" s="1">
        <f t="shared" si="2"/>
        <v>0.4739299949972493</v>
      </c>
      <c r="I22">
        <v>27</v>
      </c>
      <c r="J22" s="1">
        <f t="shared" si="3"/>
        <v>0.50943396226415094</v>
      </c>
      <c r="K22">
        <f t="shared" si="6"/>
        <v>7.4913948561343329</v>
      </c>
    </row>
    <row r="23" spans="1:11" x14ac:dyDescent="0.25">
      <c r="A23" t="s">
        <v>1</v>
      </c>
      <c r="B23" t="s">
        <v>0</v>
      </c>
      <c r="D23">
        <v>5</v>
      </c>
      <c r="E23">
        <v>9</v>
      </c>
      <c r="F23">
        <f t="shared" si="0"/>
        <v>2496603629.8000002</v>
      </c>
      <c r="G23" s="1">
        <f t="shared" si="7"/>
        <v>25.118289734854212</v>
      </c>
      <c r="H23" s="1">
        <f t="shared" si="2"/>
        <v>0.4739299949972493</v>
      </c>
      <c r="I23">
        <v>22</v>
      </c>
      <c r="J23" s="1">
        <f t="shared" si="3"/>
        <v>0.41509433962264153</v>
      </c>
      <c r="K23">
        <f t="shared" si="6"/>
        <v>12.414419006112762</v>
      </c>
    </row>
    <row r="24" spans="1:11" x14ac:dyDescent="0.25">
      <c r="D24">
        <v>5</v>
      </c>
      <c r="E24">
        <v>10</v>
      </c>
      <c r="F24">
        <f t="shared" si="0"/>
        <v>2496603629.8000002</v>
      </c>
      <c r="G24" s="1">
        <f t="shared" si="7"/>
        <v>25.118289734854212</v>
      </c>
      <c r="H24" s="1">
        <f t="shared" si="2"/>
        <v>0.4739299949972493</v>
      </c>
      <c r="I24">
        <v>25</v>
      </c>
      <c r="J24" s="1">
        <f t="shared" si="3"/>
        <v>0.47169811320754718</v>
      </c>
      <c r="K24">
        <f t="shared" si="6"/>
        <v>0.47093068876450461</v>
      </c>
    </row>
    <row r="25" spans="1:11" x14ac:dyDescent="0.25">
      <c r="D25">
        <v>10</v>
      </c>
      <c r="E25">
        <v>1</v>
      </c>
      <c r="F25">
        <f t="shared" si="0"/>
        <v>1248301814.9000001</v>
      </c>
      <c r="G25" s="1">
        <f t="shared" si="7"/>
        <v>25.118289734854212</v>
      </c>
      <c r="H25" s="1">
        <f t="shared" si="2"/>
        <v>0.4739299949972493</v>
      </c>
      <c r="I25">
        <v>31</v>
      </c>
      <c r="J25" s="1">
        <f t="shared" si="3"/>
        <v>0.58490566037735847</v>
      </c>
      <c r="K25">
        <f t="shared" ref="K25:K34" si="8">(ABS(J25-H25)/H25)*100</f>
        <v>23.416045945932009</v>
      </c>
    </row>
    <row r="26" spans="1:11" x14ac:dyDescent="0.25">
      <c r="D26">
        <v>10</v>
      </c>
      <c r="E26">
        <v>2</v>
      </c>
      <c r="F26">
        <f t="shared" si="0"/>
        <v>1248301814.9000001</v>
      </c>
      <c r="G26" s="1">
        <f t="shared" si="7"/>
        <v>25.118289734854212</v>
      </c>
      <c r="H26" s="1">
        <f t="shared" si="2"/>
        <v>0.4739299949972493</v>
      </c>
      <c r="I26">
        <v>25</v>
      </c>
      <c r="J26" s="1">
        <f t="shared" si="3"/>
        <v>0.47169811320754718</v>
      </c>
      <c r="K26">
        <f t="shared" si="8"/>
        <v>0.47093068876450461</v>
      </c>
    </row>
    <row r="27" spans="1:11" x14ac:dyDescent="0.25">
      <c r="D27">
        <v>10</v>
      </c>
      <c r="E27">
        <v>3</v>
      </c>
      <c r="F27">
        <f t="shared" si="0"/>
        <v>1248301814.9000001</v>
      </c>
      <c r="G27" s="1">
        <f t="shared" si="7"/>
        <v>25.118289734854212</v>
      </c>
      <c r="H27" s="1">
        <f t="shared" si="2"/>
        <v>0.4739299949972493</v>
      </c>
      <c r="I27">
        <v>20</v>
      </c>
      <c r="J27" s="1">
        <f t="shared" si="3"/>
        <v>0.37735849056603776</v>
      </c>
      <c r="K27">
        <f t="shared" si="8"/>
        <v>20.376744551011601</v>
      </c>
    </row>
    <row r="28" spans="1:11" x14ac:dyDescent="0.25">
      <c r="D28">
        <v>10</v>
      </c>
      <c r="E28">
        <v>4</v>
      </c>
      <c r="F28">
        <f t="shared" si="0"/>
        <v>1248301814.9000001</v>
      </c>
      <c r="G28" s="1">
        <f t="shared" si="7"/>
        <v>25.118289734854212</v>
      </c>
      <c r="H28" s="1">
        <f t="shared" si="2"/>
        <v>0.4739299949972493</v>
      </c>
      <c r="I28">
        <v>26</v>
      </c>
      <c r="J28" s="1">
        <f t="shared" si="3"/>
        <v>0.49056603773584906</v>
      </c>
      <c r="K28">
        <f t="shared" si="8"/>
        <v>3.5102320836849144</v>
      </c>
    </row>
    <row r="29" spans="1:11" x14ac:dyDescent="0.25">
      <c r="D29">
        <v>10</v>
      </c>
      <c r="E29">
        <v>5</v>
      </c>
      <c r="F29">
        <f t="shared" si="0"/>
        <v>1248301814.9000001</v>
      </c>
      <c r="G29" s="1">
        <f t="shared" si="7"/>
        <v>25.118289734854212</v>
      </c>
      <c r="H29" s="1">
        <f t="shared" si="2"/>
        <v>0.4739299949972493</v>
      </c>
      <c r="I29">
        <v>22</v>
      </c>
      <c r="J29" s="1">
        <f t="shared" si="3"/>
        <v>0.41509433962264153</v>
      </c>
      <c r="K29">
        <f t="shared" si="8"/>
        <v>12.414419006112762</v>
      </c>
    </row>
    <row r="30" spans="1:11" x14ac:dyDescent="0.25">
      <c r="D30">
        <v>10</v>
      </c>
      <c r="E30">
        <v>6</v>
      </c>
      <c r="F30">
        <f t="shared" si="0"/>
        <v>1248301814.9000001</v>
      </c>
      <c r="G30" s="1">
        <f t="shared" si="7"/>
        <v>25.118289734854212</v>
      </c>
      <c r="H30" s="1">
        <f t="shared" si="2"/>
        <v>0.4739299949972493</v>
      </c>
      <c r="I30">
        <v>29</v>
      </c>
      <c r="J30" s="1">
        <f t="shared" si="3"/>
        <v>0.54716981132075471</v>
      </c>
      <c r="K30">
        <f t="shared" si="8"/>
        <v>15.453720401033172</v>
      </c>
    </row>
    <row r="31" spans="1:11" x14ac:dyDescent="0.25">
      <c r="D31">
        <v>10</v>
      </c>
      <c r="E31">
        <v>7</v>
      </c>
      <c r="F31">
        <f t="shared" si="0"/>
        <v>1248301814.9000001</v>
      </c>
      <c r="G31" s="1">
        <f t="shared" si="7"/>
        <v>25.118289734854212</v>
      </c>
      <c r="H31" s="1">
        <f t="shared" si="2"/>
        <v>0.4739299949972493</v>
      </c>
      <c r="I31">
        <v>26</v>
      </c>
      <c r="J31" s="1">
        <f t="shared" si="3"/>
        <v>0.49056603773584906</v>
      </c>
      <c r="K31">
        <f t="shared" si="8"/>
        <v>3.5102320836849144</v>
      </c>
    </row>
    <row r="32" spans="1:11" x14ac:dyDescent="0.25">
      <c r="D32">
        <v>10</v>
      </c>
      <c r="E32">
        <v>8</v>
      </c>
      <c r="F32">
        <f t="shared" si="0"/>
        <v>1248301814.9000001</v>
      </c>
      <c r="G32" s="1">
        <f t="shared" si="7"/>
        <v>25.118289734854212</v>
      </c>
      <c r="H32" s="1">
        <f t="shared" si="2"/>
        <v>0.4739299949972493</v>
      </c>
      <c r="I32">
        <v>24</v>
      </c>
      <c r="J32" s="1">
        <f t="shared" si="3"/>
        <v>0.45283018867924529</v>
      </c>
      <c r="K32">
        <f t="shared" si="8"/>
        <v>4.4520934612139236</v>
      </c>
    </row>
    <row r="33" spans="4:11" x14ac:dyDescent="0.25">
      <c r="D33">
        <v>10</v>
      </c>
      <c r="E33">
        <v>9</v>
      </c>
      <c r="F33">
        <f t="shared" si="0"/>
        <v>1248301814.9000001</v>
      </c>
      <c r="G33" s="1">
        <f t="shared" si="7"/>
        <v>25.118289734854212</v>
      </c>
      <c r="H33" s="1">
        <f t="shared" si="2"/>
        <v>0.4739299949972493</v>
      </c>
      <c r="I33">
        <v>27</v>
      </c>
      <c r="J33" s="1">
        <f t="shared" si="3"/>
        <v>0.50943396226415094</v>
      </c>
      <c r="K33">
        <f t="shared" si="8"/>
        <v>7.4913948561343329</v>
      </c>
    </row>
    <row r="34" spans="4:11" x14ac:dyDescent="0.25">
      <c r="D34">
        <v>10</v>
      </c>
      <c r="E34">
        <v>10</v>
      </c>
      <c r="F34">
        <f t="shared" si="0"/>
        <v>1248301814.9000001</v>
      </c>
      <c r="G34" s="1">
        <f t="shared" si="7"/>
        <v>25.118289734854212</v>
      </c>
      <c r="H34" s="1">
        <f t="shared" si="2"/>
        <v>0.4739299949972493</v>
      </c>
      <c r="I34">
        <v>19</v>
      </c>
      <c r="J34" s="1">
        <f t="shared" si="3"/>
        <v>0.35849056603773582</v>
      </c>
      <c r="K34">
        <f t="shared" si="8"/>
        <v>24.357907323461028</v>
      </c>
    </row>
    <row r="35" spans="4:11" x14ac:dyDescent="0.25">
      <c r="D35">
        <v>50</v>
      </c>
      <c r="E35">
        <v>1</v>
      </c>
      <c r="F35">
        <f t="shared" si="0"/>
        <v>249660362.97999999</v>
      </c>
      <c r="G35" s="1">
        <f t="shared" si="7"/>
        <v>25.118289734854208</v>
      </c>
      <c r="H35" s="1">
        <f t="shared" si="2"/>
        <v>0.47392999499724919</v>
      </c>
      <c r="I35">
        <v>25</v>
      </c>
      <c r="J35" s="1">
        <f t="shared" si="3"/>
        <v>0.47169811320754718</v>
      </c>
      <c r="K35">
        <f t="shared" ref="K35:K44" si="9">(ABS(J35-H35)/H35)*100</f>
        <v>0.47093068876448124</v>
      </c>
    </row>
    <row r="36" spans="4:11" x14ac:dyDescent="0.25">
      <c r="D36">
        <v>50</v>
      </c>
      <c r="E36">
        <v>2</v>
      </c>
      <c r="F36">
        <f t="shared" si="0"/>
        <v>249660362.97999999</v>
      </c>
      <c r="G36" s="1">
        <f t="shared" si="7"/>
        <v>25.118289734854208</v>
      </c>
      <c r="H36" s="1">
        <f t="shared" si="2"/>
        <v>0.47392999499724919</v>
      </c>
      <c r="I36">
        <v>18</v>
      </c>
      <c r="J36" s="1">
        <f t="shared" si="3"/>
        <v>0.33962264150943394</v>
      </c>
      <c r="K36">
        <f t="shared" si="9"/>
        <v>28.339070095910429</v>
      </c>
    </row>
    <row r="37" spans="4:11" x14ac:dyDescent="0.25">
      <c r="D37">
        <v>50</v>
      </c>
      <c r="E37">
        <v>3</v>
      </c>
      <c r="F37">
        <f t="shared" si="0"/>
        <v>249660362.97999999</v>
      </c>
      <c r="G37" s="1">
        <f t="shared" si="7"/>
        <v>25.118289734854208</v>
      </c>
      <c r="H37" s="1">
        <f t="shared" si="2"/>
        <v>0.47392999499724919</v>
      </c>
      <c r="I37">
        <v>24</v>
      </c>
      <c r="J37" s="1">
        <f t="shared" si="3"/>
        <v>0.45283018867924529</v>
      </c>
      <c r="K37">
        <f t="shared" si="9"/>
        <v>4.4520934612139014</v>
      </c>
    </row>
    <row r="38" spans="4:11" x14ac:dyDescent="0.25">
      <c r="D38">
        <v>50</v>
      </c>
      <c r="E38">
        <v>4</v>
      </c>
      <c r="F38">
        <f t="shared" si="0"/>
        <v>249660362.97999999</v>
      </c>
      <c r="G38" s="1">
        <f t="shared" si="7"/>
        <v>25.118289734854208</v>
      </c>
      <c r="H38" s="1">
        <f t="shared" si="2"/>
        <v>0.47392999499724919</v>
      </c>
      <c r="I38">
        <v>29</v>
      </c>
      <c r="J38" s="1">
        <f t="shared" si="3"/>
        <v>0.54716981132075471</v>
      </c>
      <c r="K38">
        <f t="shared" si="9"/>
        <v>15.453720401033197</v>
      </c>
    </row>
    <row r="39" spans="4:11" x14ac:dyDescent="0.25">
      <c r="D39">
        <v>50</v>
      </c>
      <c r="E39">
        <v>5</v>
      </c>
      <c r="F39">
        <f t="shared" si="0"/>
        <v>249660362.97999999</v>
      </c>
      <c r="G39" s="1">
        <f t="shared" si="7"/>
        <v>25.118289734854208</v>
      </c>
      <c r="H39" s="1">
        <f t="shared" si="2"/>
        <v>0.47392999499724919</v>
      </c>
      <c r="I39">
        <v>21</v>
      </c>
      <c r="J39" s="1">
        <f t="shared" si="3"/>
        <v>0.39622641509433965</v>
      </c>
      <c r="K39">
        <f t="shared" si="9"/>
        <v>16.39558177856216</v>
      </c>
    </row>
    <row r="40" spans="4:11" x14ac:dyDescent="0.25">
      <c r="D40">
        <v>50</v>
      </c>
      <c r="E40">
        <v>6</v>
      </c>
      <c r="F40">
        <f t="shared" si="0"/>
        <v>249660362.97999999</v>
      </c>
      <c r="G40" s="1">
        <f t="shared" si="7"/>
        <v>25.118289734854208</v>
      </c>
      <c r="H40" s="1">
        <f t="shared" si="2"/>
        <v>0.47392999499724919</v>
      </c>
      <c r="I40">
        <v>25</v>
      </c>
      <c r="J40" s="1">
        <f t="shared" si="3"/>
        <v>0.47169811320754718</v>
      </c>
      <c r="K40">
        <f t="shared" si="9"/>
        <v>0.47093068876448124</v>
      </c>
    </row>
    <row r="41" spans="4:11" x14ac:dyDescent="0.25">
      <c r="D41">
        <v>50</v>
      </c>
      <c r="E41">
        <v>7</v>
      </c>
      <c r="F41">
        <f t="shared" si="0"/>
        <v>249660362.97999999</v>
      </c>
      <c r="G41" s="1">
        <f t="shared" si="7"/>
        <v>25.118289734854208</v>
      </c>
      <c r="H41" s="1">
        <f t="shared" si="2"/>
        <v>0.47392999499724919</v>
      </c>
      <c r="I41">
        <v>28</v>
      </c>
      <c r="J41" s="1">
        <f t="shared" si="3"/>
        <v>0.52830188679245282</v>
      </c>
      <c r="K41">
        <f t="shared" si="9"/>
        <v>11.472557628583777</v>
      </c>
    </row>
    <row r="42" spans="4:11" x14ac:dyDescent="0.25">
      <c r="D42">
        <v>50</v>
      </c>
      <c r="E42">
        <v>8</v>
      </c>
      <c r="F42">
        <f t="shared" si="0"/>
        <v>249660362.97999999</v>
      </c>
      <c r="G42" s="1">
        <f t="shared" si="7"/>
        <v>25.118289734854208</v>
      </c>
      <c r="H42" s="1">
        <f t="shared" si="2"/>
        <v>0.47392999499724919</v>
      </c>
      <c r="I42">
        <v>19</v>
      </c>
      <c r="J42" s="1">
        <f t="shared" si="3"/>
        <v>0.35849056603773582</v>
      </c>
      <c r="K42">
        <f t="shared" si="9"/>
        <v>24.35790732346101</v>
      </c>
    </row>
    <row r="43" spans="4:11" x14ac:dyDescent="0.25">
      <c r="D43">
        <v>50</v>
      </c>
      <c r="E43">
        <v>9</v>
      </c>
      <c r="F43">
        <f t="shared" si="0"/>
        <v>249660362.97999999</v>
      </c>
      <c r="G43" s="1">
        <f t="shared" si="7"/>
        <v>25.118289734854208</v>
      </c>
      <c r="H43" s="1">
        <f t="shared" si="2"/>
        <v>0.47392999499724919</v>
      </c>
      <c r="I43">
        <v>24</v>
      </c>
      <c r="J43" s="1">
        <f t="shared" si="3"/>
        <v>0.45283018867924529</v>
      </c>
      <c r="K43">
        <f t="shared" si="9"/>
        <v>4.4520934612139014</v>
      </c>
    </row>
    <row r="44" spans="4:11" x14ac:dyDescent="0.25">
      <c r="D44">
        <v>50</v>
      </c>
      <c r="E44">
        <v>10</v>
      </c>
      <c r="F44">
        <f t="shared" si="0"/>
        <v>249660362.97999999</v>
      </c>
      <c r="G44" s="1">
        <f t="shared" si="7"/>
        <v>25.118289734854208</v>
      </c>
      <c r="H44" s="1">
        <f t="shared" si="2"/>
        <v>0.47392999499724919</v>
      </c>
      <c r="I44">
        <v>30</v>
      </c>
      <c r="J44" s="1">
        <f t="shared" si="3"/>
        <v>0.56603773584905659</v>
      </c>
      <c r="K44">
        <f t="shared" si="9"/>
        <v>19.434883173482618</v>
      </c>
    </row>
    <row r="45" spans="4:11" x14ac:dyDescent="0.25">
      <c r="D45">
        <v>100</v>
      </c>
      <c r="E45">
        <v>1</v>
      </c>
      <c r="F45">
        <f t="shared" si="0"/>
        <v>124830181.48999999</v>
      </c>
      <c r="G45" s="1">
        <f t="shared" si="7"/>
        <v>25.118289734854208</v>
      </c>
      <c r="H45" s="1">
        <f t="shared" si="2"/>
        <v>0.47392999499724919</v>
      </c>
      <c r="I45">
        <v>30</v>
      </c>
      <c r="J45" s="1">
        <f t="shared" si="3"/>
        <v>0.56603773584905659</v>
      </c>
      <c r="K45">
        <f t="shared" ref="K45:K54" si="10">(ABS(J45-H45)/H45)*100</f>
        <v>19.434883173482618</v>
      </c>
    </row>
    <row r="46" spans="4:11" x14ac:dyDescent="0.25">
      <c r="D46">
        <v>100</v>
      </c>
      <c r="E46">
        <v>2</v>
      </c>
      <c r="F46">
        <f t="shared" si="0"/>
        <v>124830181.48999999</v>
      </c>
      <c r="G46" s="1">
        <f t="shared" si="7"/>
        <v>25.118289734854208</v>
      </c>
      <c r="H46" s="1">
        <f t="shared" si="2"/>
        <v>0.47392999499724919</v>
      </c>
      <c r="I46">
        <v>17</v>
      </c>
      <c r="J46" s="1">
        <f t="shared" si="3"/>
        <v>0.32075471698113206</v>
      </c>
      <c r="K46">
        <f t="shared" si="10"/>
        <v>32.320232868359852</v>
      </c>
    </row>
    <row r="47" spans="4:11" x14ac:dyDescent="0.25">
      <c r="D47">
        <v>100</v>
      </c>
      <c r="E47">
        <v>3</v>
      </c>
      <c r="F47">
        <f t="shared" ref="F47:F74" si="11">$B$11/D47</f>
        <v>124830181.48999999</v>
      </c>
      <c r="G47" s="1">
        <f t="shared" ref="G47:G74" si="12">$B$4*$B$9*$B$19*F47*$B$12*D47</f>
        <v>25.118289734854208</v>
      </c>
      <c r="H47" s="1">
        <f t="shared" si="2"/>
        <v>0.47392999499724919</v>
      </c>
      <c r="I47">
        <v>26</v>
      </c>
      <c r="J47" s="1">
        <f t="shared" si="3"/>
        <v>0.49056603773584906</v>
      </c>
      <c r="K47">
        <f t="shared" si="10"/>
        <v>3.5102320836849388</v>
      </c>
    </row>
    <row r="48" spans="4:11" x14ac:dyDescent="0.25">
      <c r="D48">
        <v>100</v>
      </c>
      <c r="E48">
        <v>4</v>
      </c>
      <c r="F48">
        <f t="shared" si="11"/>
        <v>124830181.48999999</v>
      </c>
      <c r="G48" s="1">
        <f t="shared" si="12"/>
        <v>25.118289734854208</v>
      </c>
      <c r="H48" s="1">
        <f t="shared" si="2"/>
        <v>0.47392999499724919</v>
      </c>
      <c r="I48">
        <v>23</v>
      </c>
      <c r="J48" s="1">
        <f t="shared" si="3"/>
        <v>0.43396226415094341</v>
      </c>
      <c r="K48">
        <f t="shared" si="10"/>
        <v>8.4332562336633199</v>
      </c>
    </row>
    <row r="49" spans="4:11" x14ac:dyDescent="0.25">
      <c r="D49">
        <v>100</v>
      </c>
      <c r="E49">
        <v>5</v>
      </c>
      <c r="F49">
        <f t="shared" si="11"/>
        <v>124830181.48999999</v>
      </c>
      <c r="G49" s="1">
        <f t="shared" si="12"/>
        <v>25.118289734854208</v>
      </c>
      <c r="H49" s="1">
        <f t="shared" si="2"/>
        <v>0.47392999499724919</v>
      </c>
      <c r="I49">
        <v>31</v>
      </c>
      <c r="J49" s="1">
        <f t="shared" si="3"/>
        <v>0.58490566037735847</v>
      </c>
      <c r="K49">
        <f t="shared" si="10"/>
        <v>23.416045945932037</v>
      </c>
    </row>
    <row r="50" spans="4:11" x14ac:dyDescent="0.25">
      <c r="D50">
        <v>100</v>
      </c>
      <c r="E50">
        <v>6</v>
      </c>
      <c r="F50">
        <f t="shared" si="11"/>
        <v>124830181.48999999</v>
      </c>
      <c r="G50" s="1">
        <f t="shared" si="12"/>
        <v>25.118289734854208</v>
      </c>
      <c r="H50" s="1">
        <f t="shared" si="2"/>
        <v>0.47392999499724919</v>
      </c>
      <c r="I50">
        <v>25</v>
      </c>
      <c r="J50" s="1">
        <f t="shared" si="3"/>
        <v>0.47169811320754718</v>
      </c>
      <c r="K50">
        <f t="shared" si="10"/>
        <v>0.47093068876448124</v>
      </c>
    </row>
    <row r="51" spans="4:11" x14ac:dyDescent="0.25">
      <c r="D51">
        <v>100</v>
      </c>
      <c r="E51">
        <v>7</v>
      </c>
      <c r="F51">
        <f t="shared" si="11"/>
        <v>124830181.48999999</v>
      </c>
      <c r="G51" s="1">
        <f t="shared" si="12"/>
        <v>25.118289734854208</v>
      </c>
      <c r="H51" s="1">
        <f t="shared" si="2"/>
        <v>0.47392999499724919</v>
      </c>
      <c r="I51">
        <v>25</v>
      </c>
      <c r="J51" s="1">
        <f t="shared" si="3"/>
        <v>0.47169811320754718</v>
      </c>
      <c r="K51">
        <f t="shared" si="10"/>
        <v>0.47093068876448124</v>
      </c>
    </row>
    <row r="52" spans="4:11" x14ac:dyDescent="0.25">
      <c r="D52">
        <v>100</v>
      </c>
      <c r="E52">
        <v>8</v>
      </c>
      <c r="F52">
        <f t="shared" si="11"/>
        <v>124830181.48999999</v>
      </c>
      <c r="G52" s="1">
        <f t="shared" si="12"/>
        <v>25.118289734854208</v>
      </c>
      <c r="H52" s="1">
        <f t="shared" si="2"/>
        <v>0.47392999499724919</v>
      </c>
      <c r="I52">
        <v>22</v>
      </c>
      <c r="J52" s="1">
        <f t="shared" si="3"/>
        <v>0.41509433962264153</v>
      </c>
      <c r="K52">
        <f t="shared" si="10"/>
        <v>12.414419006112741</v>
      </c>
    </row>
    <row r="53" spans="4:11" x14ac:dyDescent="0.25">
      <c r="D53">
        <v>100</v>
      </c>
      <c r="E53">
        <v>9</v>
      </c>
      <c r="F53">
        <f t="shared" si="11"/>
        <v>124830181.48999999</v>
      </c>
      <c r="G53" s="1">
        <f t="shared" si="12"/>
        <v>25.118289734854208</v>
      </c>
      <c r="H53" s="1">
        <f t="shared" si="2"/>
        <v>0.47392999499724919</v>
      </c>
      <c r="I53">
        <v>23</v>
      </c>
      <c r="J53" s="1">
        <f t="shared" si="3"/>
        <v>0.43396226415094341</v>
      </c>
      <c r="K53">
        <f t="shared" si="10"/>
        <v>8.4332562336633199</v>
      </c>
    </row>
    <row r="54" spans="4:11" x14ac:dyDescent="0.25">
      <c r="D54">
        <v>100</v>
      </c>
      <c r="E54">
        <v>10</v>
      </c>
      <c r="F54">
        <f t="shared" si="11"/>
        <v>124830181.48999999</v>
      </c>
      <c r="G54" s="1">
        <f t="shared" si="12"/>
        <v>25.118289734854208</v>
      </c>
      <c r="H54" s="1">
        <f t="shared" si="2"/>
        <v>0.47392999499724919</v>
      </c>
      <c r="I54">
        <v>27</v>
      </c>
      <c r="J54" s="1">
        <f t="shared" si="3"/>
        <v>0.50943396226415094</v>
      </c>
      <c r="K54">
        <f t="shared" si="10"/>
        <v>7.4913948561343595</v>
      </c>
    </row>
    <row r="55" spans="4:11" x14ac:dyDescent="0.25">
      <c r="D55">
        <v>500</v>
      </c>
      <c r="E55">
        <v>1</v>
      </c>
      <c r="F55">
        <f t="shared" si="11"/>
        <v>24966036.298</v>
      </c>
      <c r="G55" s="1">
        <f t="shared" si="12"/>
        <v>25.118289734854212</v>
      </c>
      <c r="H55" s="1">
        <f t="shared" si="2"/>
        <v>0.4739299949972493</v>
      </c>
      <c r="I55">
        <v>26</v>
      </c>
      <c r="J55" s="1">
        <f t="shared" si="3"/>
        <v>0.49056603773584906</v>
      </c>
      <c r="K55">
        <f t="shared" ref="K55:K64" si="13">(ABS(J55-H55)/H55)*100</f>
        <v>3.5102320836849144</v>
      </c>
    </row>
    <row r="56" spans="4:11" x14ac:dyDescent="0.25">
      <c r="D56">
        <v>500</v>
      </c>
      <c r="E56">
        <v>2</v>
      </c>
      <c r="F56">
        <f t="shared" si="11"/>
        <v>24966036.298</v>
      </c>
      <c r="G56" s="1">
        <f t="shared" si="12"/>
        <v>25.118289734854212</v>
      </c>
      <c r="H56" s="1">
        <f t="shared" si="2"/>
        <v>0.4739299949972493</v>
      </c>
      <c r="I56">
        <v>14</v>
      </c>
      <c r="J56" s="1">
        <f t="shared" si="3"/>
        <v>0.26415094339622641</v>
      </c>
      <c r="K56">
        <f t="shared" si="13"/>
        <v>44.263721185708121</v>
      </c>
    </row>
    <row r="57" spans="4:11" x14ac:dyDescent="0.25">
      <c r="D57">
        <v>500</v>
      </c>
      <c r="E57">
        <v>3</v>
      </c>
      <c r="F57">
        <f t="shared" si="11"/>
        <v>24966036.298</v>
      </c>
      <c r="G57" s="1">
        <f t="shared" si="12"/>
        <v>25.118289734854212</v>
      </c>
      <c r="H57" s="1">
        <f t="shared" si="2"/>
        <v>0.4739299949972493</v>
      </c>
      <c r="I57">
        <v>30</v>
      </c>
      <c r="J57" s="1">
        <f t="shared" si="3"/>
        <v>0.56603773584905659</v>
      </c>
      <c r="K57">
        <f t="shared" si="13"/>
        <v>19.434883173482589</v>
      </c>
    </row>
    <row r="58" spans="4:11" x14ac:dyDescent="0.25">
      <c r="D58">
        <v>500</v>
      </c>
      <c r="E58">
        <v>4</v>
      </c>
      <c r="F58">
        <f t="shared" si="11"/>
        <v>24966036.298</v>
      </c>
      <c r="G58" s="1">
        <f t="shared" si="12"/>
        <v>25.118289734854212</v>
      </c>
      <c r="H58" s="1">
        <f t="shared" si="2"/>
        <v>0.4739299949972493</v>
      </c>
      <c r="I58">
        <v>16</v>
      </c>
      <c r="J58" s="1">
        <f t="shared" si="3"/>
        <v>0.30188679245283018</v>
      </c>
      <c r="K58">
        <f t="shared" si="13"/>
        <v>36.301395640809289</v>
      </c>
    </row>
    <row r="59" spans="4:11" x14ac:dyDescent="0.25">
      <c r="D59">
        <v>500</v>
      </c>
      <c r="E59">
        <v>5</v>
      </c>
      <c r="F59">
        <f t="shared" si="11"/>
        <v>24966036.298</v>
      </c>
      <c r="G59" s="1">
        <f t="shared" si="12"/>
        <v>25.118289734854212</v>
      </c>
      <c r="H59" s="1">
        <f t="shared" si="2"/>
        <v>0.4739299949972493</v>
      </c>
      <c r="I59">
        <v>26</v>
      </c>
      <c r="J59" s="1">
        <f t="shared" si="3"/>
        <v>0.49056603773584906</v>
      </c>
      <c r="K59">
        <f t="shared" si="13"/>
        <v>3.5102320836849144</v>
      </c>
    </row>
    <row r="60" spans="4:11" x14ac:dyDescent="0.25">
      <c r="D60">
        <v>500</v>
      </c>
      <c r="E60">
        <v>6</v>
      </c>
      <c r="F60">
        <f t="shared" si="11"/>
        <v>24966036.298</v>
      </c>
      <c r="G60" s="1">
        <f t="shared" si="12"/>
        <v>25.118289734854212</v>
      </c>
      <c r="H60" s="1">
        <f t="shared" si="2"/>
        <v>0.4739299949972493</v>
      </c>
      <c r="I60">
        <v>27</v>
      </c>
      <c r="J60" s="1">
        <f t="shared" si="3"/>
        <v>0.50943396226415094</v>
      </c>
      <c r="K60">
        <f t="shared" si="13"/>
        <v>7.4913948561343329</v>
      </c>
    </row>
    <row r="61" spans="4:11" x14ac:dyDescent="0.25">
      <c r="D61">
        <v>500</v>
      </c>
      <c r="E61">
        <v>7</v>
      </c>
      <c r="F61">
        <f t="shared" si="11"/>
        <v>24966036.298</v>
      </c>
      <c r="G61" s="1">
        <f t="shared" si="12"/>
        <v>25.118289734854212</v>
      </c>
      <c r="H61" s="1">
        <f t="shared" si="2"/>
        <v>0.4739299949972493</v>
      </c>
      <c r="I61">
        <v>19</v>
      </c>
      <c r="J61" s="1">
        <f t="shared" si="3"/>
        <v>0.35849056603773582</v>
      </c>
      <c r="K61">
        <f t="shared" si="13"/>
        <v>24.357907323461028</v>
      </c>
    </row>
    <row r="62" spans="4:11" x14ac:dyDescent="0.25">
      <c r="D62">
        <v>500</v>
      </c>
      <c r="E62">
        <v>8</v>
      </c>
      <c r="F62">
        <f t="shared" si="11"/>
        <v>24966036.298</v>
      </c>
      <c r="G62" s="1">
        <f t="shared" si="12"/>
        <v>25.118289734854212</v>
      </c>
      <c r="H62" s="1">
        <f t="shared" si="2"/>
        <v>0.4739299949972493</v>
      </c>
      <c r="I62">
        <v>26</v>
      </c>
      <c r="J62" s="1">
        <f t="shared" si="3"/>
        <v>0.49056603773584906</v>
      </c>
      <c r="K62">
        <f t="shared" si="13"/>
        <v>3.5102320836849144</v>
      </c>
    </row>
    <row r="63" spans="4:11" x14ac:dyDescent="0.25">
      <c r="D63">
        <v>500</v>
      </c>
      <c r="E63">
        <v>9</v>
      </c>
      <c r="F63">
        <f t="shared" si="11"/>
        <v>24966036.298</v>
      </c>
      <c r="G63" s="1">
        <f t="shared" si="12"/>
        <v>25.118289734854212</v>
      </c>
      <c r="H63" s="1">
        <f t="shared" si="2"/>
        <v>0.4739299949972493</v>
      </c>
      <c r="I63">
        <v>20</v>
      </c>
      <c r="J63" s="1">
        <f t="shared" si="3"/>
        <v>0.37735849056603776</v>
      </c>
      <c r="K63">
        <f t="shared" si="13"/>
        <v>20.376744551011601</v>
      </c>
    </row>
    <row r="64" spans="4:11" x14ac:dyDescent="0.25">
      <c r="D64">
        <v>500</v>
      </c>
      <c r="E64">
        <v>10</v>
      </c>
      <c r="F64">
        <f t="shared" si="11"/>
        <v>24966036.298</v>
      </c>
      <c r="G64" s="1">
        <f t="shared" si="12"/>
        <v>25.118289734854212</v>
      </c>
      <c r="H64" s="1">
        <f t="shared" si="2"/>
        <v>0.4739299949972493</v>
      </c>
      <c r="I64">
        <v>33</v>
      </c>
      <c r="J64" s="1">
        <f t="shared" si="3"/>
        <v>0.62264150943396224</v>
      </c>
      <c r="K64">
        <f t="shared" si="13"/>
        <v>31.378371490830848</v>
      </c>
    </row>
    <row r="65" spans="4:11" x14ac:dyDescent="0.25">
      <c r="D65">
        <v>1000</v>
      </c>
      <c r="E65">
        <v>1</v>
      </c>
      <c r="F65">
        <f t="shared" si="11"/>
        <v>12483018.149</v>
      </c>
      <c r="G65" s="1">
        <f t="shared" si="12"/>
        <v>25.118289734854212</v>
      </c>
      <c r="H65" s="1">
        <f t="shared" si="2"/>
        <v>0.4739299949972493</v>
      </c>
      <c r="I65">
        <v>24</v>
      </c>
      <c r="J65" s="1">
        <f t="shared" si="3"/>
        <v>0.45283018867924529</v>
      </c>
      <c r="K65">
        <f t="shared" ref="K65:K74" si="14">(ABS(J65-H65)/H65)*100</f>
        <v>4.4520934612139236</v>
      </c>
    </row>
    <row r="66" spans="4:11" x14ac:dyDescent="0.25">
      <c r="D66">
        <v>1000</v>
      </c>
      <c r="E66">
        <v>2</v>
      </c>
      <c r="F66">
        <f t="shared" si="11"/>
        <v>12483018.149</v>
      </c>
      <c r="G66" s="1">
        <f t="shared" si="12"/>
        <v>25.118289734854212</v>
      </c>
      <c r="H66" s="1">
        <f t="shared" si="2"/>
        <v>0.4739299949972493</v>
      </c>
      <c r="I66">
        <v>24</v>
      </c>
      <c r="J66" s="1">
        <f t="shared" si="3"/>
        <v>0.45283018867924529</v>
      </c>
      <c r="K66">
        <f t="shared" si="14"/>
        <v>4.4520934612139236</v>
      </c>
    </row>
    <row r="67" spans="4:11" x14ac:dyDescent="0.25">
      <c r="D67">
        <v>1000</v>
      </c>
      <c r="E67">
        <v>3</v>
      </c>
      <c r="F67">
        <f t="shared" si="11"/>
        <v>12483018.149</v>
      </c>
      <c r="G67" s="1">
        <f t="shared" si="12"/>
        <v>25.118289734854212</v>
      </c>
      <c r="H67" s="1">
        <f t="shared" si="2"/>
        <v>0.4739299949972493</v>
      </c>
      <c r="I67">
        <v>22</v>
      </c>
      <c r="J67" s="1">
        <f t="shared" si="3"/>
        <v>0.41509433962264153</v>
      </c>
      <c r="K67">
        <f t="shared" si="14"/>
        <v>12.414419006112762</v>
      </c>
    </row>
    <row r="68" spans="4:11" x14ac:dyDescent="0.25">
      <c r="D68">
        <v>1000</v>
      </c>
      <c r="E68">
        <v>4</v>
      </c>
      <c r="F68">
        <f t="shared" si="11"/>
        <v>12483018.149</v>
      </c>
      <c r="G68" s="1">
        <f t="shared" si="12"/>
        <v>25.118289734854212</v>
      </c>
      <c r="H68" s="1">
        <f t="shared" si="2"/>
        <v>0.4739299949972493</v>
      </c>
      <c r="I68">
        <v>18</v>
      </c>
      <c r="J68" s="1">
        <f t="shared" si="3"/>
        <v>0.33962264150943394</v>
      </c>
      <c r="K68">
        <f t="shared" si="14"/>
        <v>28.339070095910447</v>
      </c>
    </row>
    <row r="69" spans="4:11" x14ac:dyDescent="0.25">
      <c r="D69">
        <v>1000</v>
      </c>
      <c r="E69">
        <v>5</v>
      </c>
      <c r="F69">
        <f t="shared" si="11"/>
        <v>12483018.149</v>
      </c>
      <c r="G69" s="1">
        <f t="shared" si="12"/>
        <v>25.118289734854212</v>
      </c>
      <c r="H69" s="1">
        <f t="shared" si="2"/>
        <v>0.4739299949972493</v>
      </c>
      <c r="I69">
        <v>25</v>
      </c>
      <c r="J69" s="1">
        <f t="shared" si="3"/>
        <v>0.47169811320754718</v>
      </c>
      <c r="K69">
        <f t="shared" si="14"/>
        <v>0.47093068876450461</v>
      </c>
    </row>
    <row r="70" spans="4:11" x14ac:dyDescent="0.25">
      <c r="D70">
        <v>1000</v>
      </c>
      <c r="E70">
        <v>6</v>
      </c>
      <c r="F70">
        <f t="shared" si="11"/>
        <v>12483018.149</v>
      </c>
      <c r="G70" s="1">
        <f t="shared" si="12"/>
        <v>25.118289734854212</v>
      </c>
      <c r="H70" s="1">
        <f t="shared" si="2"/>
        <v>0.4739299949972493</v>
      </c>
      <c r="I70">
        <v>21</v>
      </c>
      <c r="J70" s="1">
        <f t="shared" si="3"/>
        <v>0.39622641509433965</v>
      </c>
      <c r="K70">
        <f t="shared" si="14"/>
        <v>16.395581778562178</v>
      </c>
    </row>
    <row r="71" spans="4:11" x14ac:dyDescent="0.25">
      <c r="D71">
        <v>1000</v>
      </c>
      <c r="E71">
        <v>7</v>
      </c>
      <c r="F71">
        <f t="shared" si="11"/>
        <v>12483018.149</v>
      </c>
      <c r="G71" s="1">
        <f t="shared" si="12"/>
        <v>25.118289734854212</v>
      </c>
      <c r="H71" s="1">
        <f t="shared" si="2"/>
        <v>0.4739299949972493</v>
      </c>
      <c r="I71">
        <v>24</v>
      </c>
      <c r="J71" s="1">
        <f t="shared" ref="J71:J74" si="15">I71/$B$15</f>
        <v>0.45283018867924529</v>
      </c>
      <c r="K71">
        <f t="shared" si="14"/>
        <v>4.4520934612139236</v>
      </c>
    </row>
    <row r="72" spans="4:11" x14ac:dyDescent="0.25">
      <c r="D72">
        <v>1000</v>
      </c>
      <c r="E72">
        <v>8</v>
      </c>
      <c r="F72">
        <f t="shared" si="11"/>
        <v>12483018.149</v>
      </c>
      <c r="G72" s="1">
        <f t="shared" si="12"/>
        <v>25.118289734854212</v>
      </c>
      <c r="H72" s="1">
        <f t="shared" si="2"/>
        <v>0.4739299949972493</v>
      </c>
      <c r="I72">
        <v>31</v>
      </c>
      <c r="J72" s="1">
        <f t="shared" si="15"/>
        <v>0.58490566037735847</v>
      </c>
      <c r="K72">
        <f t="shared" si="14"/>
        <v>23.416045945932009</v>
      </c>
    </row>
    <row r="73" spans="4:11" x14ac:dyDescent="0.25">
      <c r="D73">
        <v>1000</v>
      </c>
      <c r="E73">
        <v>9</v>
      </c>
      <c r="F73">
        <f t="shared" si="11"/>
        <v>12483018.149</v>
      </c>
      <c r="G73" s="1">
        <f t="shared" si="12"/>
        <v>25.118289734854212</v>
      </c>
      <c r="H73" s="1">
        <f t="shared" si="2"/>
        <v>0.4739299949972493</v>
      </c>
      <c r="I73">
        <v>18</v>
      </c>
      <c r="J73" s="1">
        <f t="shared" si="15"/>
        <v>0.33962264150943394</v>
      </c>
      <c r="K73">
        <f t="shared" si="14"/>
        <v>28.339070095910447</v>
      </c>
    </row>
    <row r="74" spans="4:11" x14ac:dyDescent="0.25">
      <c r="D74">
        <v>1000</v>
      </c>
      <c r="E74">
        <v>10</v>
      </c>
      <c r="F74">
        <f t="shared" si="11"/>
        <v>12483018.149</v>
      </c>
      <c r="G74" s="1">
        <f t="shared" si="12"/>
        <v>25.118289734854212</v>
      </c>
      <c r="H74" s="1">
        <f t="shared" si="2"/>
        <v>0.4739299949972493</v>
      </c>
      <c r="I74">
        <v>25</v>
      </c>
      <c r="J74" s="1">
        <f t="shared" si="15"/>
        <v>0.47169811320754718</v>
      </c>
      <c r="K74">
        <f t="shared" si="14"/>
        <v>0.47093068876450461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Seed Tests</vt:lpstr>
      <vt:lpstr>eN Tests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Yoskowitz</dc:creator>
  <cp:lastModifiedBy>Joshua Yoskowitz</cp:lastModifiedBy>
  <dcterms:created xsi:type="dcterms:W3CDTF">2019-11-06T16:12:14Z</dcterms:created>
  <dcterms:modified xsi:type="dcterms:W3CDTF">2019-11-15T15:46:57Z</dcterms:modified>
</cp:coreProperties>
</file>