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esktop\Kerrmometer\"/>
    </mc:Choice>
  </mc:AlternateContent>
  <bookViews>
    <workbookView xWindow="0" yWindow="0" windowWidth="24000" windowHeight="9735"/>
  </bookViews>
  <sheets>
    <sheet name="Sheet1" sheetId="1" r:id="rId1"/>
    <sheet name="Comparison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" l="1"/>
  <c r="N4" i="1"/>
  <c r="N5" i="1"/>
  <c r="N2" i="1"/>
  <c r="J20" i="1" l="1"/>
  <c r="N20" i="1" s="1"/>
  <c r="J18" i="1"/>
  <c r="N18" i="1" s="1"/>
  <c r="J19" i="1"/>
  <c r="N19" i="1" s="1"/>
  <c r="J17" i="1"/>
  <c r="N17" i="1" s="1"/>
  <c r="J13" i="1"/>
  <c r="J14" i="1"/>
  <c r="J15" i="1"/>
  <c r="J12" i="1"/>
  <c r="J10" i="1"/>
  <c r="J8" i="1"/>
  <c r="J9" i="1"/>
  <c r="J7" i="1"/>
  <c r="J5" i="1"/>
  <c r="J4" i="1"/>
  <c r="J3" i="1"/>
  <c r="J2" i="1"/>
</calcChain>
</file>

<file path=xl/sharedStrings.xml><?xml version="1.0" encoding="utf-8"?>
<sst xmlns="http://schemas.openxmlformats.org/spreadsheetml/2006/main" count="32" uniqueCount="23">
  <si>
    <t>3 slopes</t>
  </si>
  <si>
    <t>max</t>
  </si>
  <si>
    <t>min</t>
  </si>
  <si>
    <t>average</t>
  </si>
  <si>
    <t>b Field</t>
  </si>
  <si>
    <t>distance mm</t>
  </si>
  <si>
    <t>north</t>
  </si>
  <si>
    <t>min with waveplate</t>
  </si>
  <si>
    <t>max with waveplate</t>
  </si>
  <si>
    <t xml:space="preserve"> al plate -1.65</t>
  </si>
  <si>
    <t>20 wp</t>
  </si>
  <si>
    <t>30 wp</t>
  </si>
  <si>
    <t>40 wp</t>
  </si>
  <si>
    <t>10 wp</t>
  </si>
  <si>
    <t>1mW</t>
  </si>
  <si>
    <t>power ave mW</t>
  </si>
  <si>
    <t>pickoff nW</t>
  </si>
  <si>
    <t>38.97 uw</t>
  </si>
  <si>
    <t>1 uW</t>
  </si>
  <si>
    <t>1 mW</t>
  </si>
  <si>
    <t>power average uW</t>
  </si>
  <si>
    <t>Power Ave mW</t>
  </si>
  <si>
    <t>power average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</si>
</sst>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Red light 1/2 Wave</a:t>
            </a:r>
            <a:r>
              <a:rPr lang="en-US" baseline="0"/>
              <a:t> Plate light Rotations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WP 20 deg from min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Sheet1!$F$2:$F$5</c:f>
              <c:numCache>
                <c:formatCode>General</c:formatCode>
                <c:ptCount val="4"/>
                <c:pt idx="0">
                  <c:v>0.20100000000000001</c:v>
                </c:pt>
                <c:pt idx="1">
                  <c:v>0.69899999999999995</c:v>
                </c:pt>
                <c:pt idx="2">
                  <c:v>1.5780000000000001</c:v>
                </c:pt>
                <c:pt idx="3">
                  <c:v>3.09</c:v>
                </c:pt>
              </c:numCache>
            </c:numRef>
          </c:xVal>
          <c:yVal>
            <c:numRef>
              <c:f>Sheet1!$N$2:$N$5</c:f>
              <c:numCache>
                <c:formatCode>General</c:formatCode>
                <c:ptCount val="4"/>
                <c:pt idx="0">
                  <c:v>0.14574000000000001</c:v>
                </c:pt>
                <c:pt idx="1">
                  <c:v>0.14504999999999998</c:v>
                </c:pt>
                <c:pt idx="2">
                  <c:v>0.14074666666666666</c:v>
                </c:pt>
                <c:pt idx="3">
                  <c:v>0.12208666666666666</c:v>
                </c:pt>
              </c:numCache>
            </c:numRef>
          </c:yVal>
          <c:smooth val="0"/>
        </c:ser>
        <c:ser>
          <c:idx val="1"/>
          <c:order val="1"/>
          <c:tx>
            <c:v>WP 30 deg from min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Sheet1!$F$2:$F$5</c:f>
              <c:numCache>
                <c:formatCode>General</c:formatCode>
                <c:ptCount val="4"/>
                <c:pt idx="0">
                  <c:v>0.20100000000000001</c:v>
                </c:pt>
                <c:pt idx="1">
                  <c:v>0.69899999999999995</c:v>
                </c:pt>
                <c:pt idx="2">
                  <c:v>1.5780000000000001</c:v>
                </c:pt>
                <c:pt idx="3">
                  <c:v>3.09</c:v>
                </c:pt>
              </c:numCache>
            </c:numRef>
          </c:xVal>
          <c:yVal>
            <c:numRef>
              <c:f>Sheet1!$J$7:$J$10</c:f>
              <c:numCache>
                <c:formatCode>General</c:formatCode>
                <c:ptCount val="4"/>
                <c:pt idx="0">
                  <c:v>0.25540000000000002</c:v>
                </c:pt>
                <c:pt idx="1">
                  <c:v>0.25316666666666671</c:v>
                </c:pt>
                <c:pt idx="2">
                  <c:v>0.24536666666666665</c:v>
                </c:pt>
                <c:pt idx="3">
                  <c:v>0.21393333333333334</c:v>
                </c:pt>
              </c:numCache>
            </c:numRef>
          </c:yVal>
          <c:smooth val="0"/>
        </c:ser>
        <c:ser>
          <c:idx val="2"/>
          <c:order val="2"/>
          <c:tx>
            <c:v>WP 40 deg from min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Sheet1!$F$2:$F$5</c:f>
              <c:numCache>
                <c:formatCode>General</c:formatCode>
                <c:ptCount val="4"/>
                <c:pt idx="0">
                  <c:v>0.20100000000000001</c:v>
                </c:pt>
                <c:pt idx="1">
                  <c:v>0.69899999999999995</c:v>
                </c:pt>
                <c:pt idx="2">
                  <c:v>1.5780000000000001</c:v>
                </c:pt>
                <c:pt idx="3">
                  <c:v>3.09</c:v>
                </c:pt>
              </c:numCache>
            </c:numRef>
          </c:xVal>
          <c:yVal>
            <c:numRef>
              <c:f>Sheet1!$J$12:$J$15</c:f>
              <c:numCache>
                <c:formatCode>General</c:formatCode>
                <c:ptCount val="4"/>
                <c:pt idx="0">
                  <c:v>0.3221</c:v>
                </c:pt>
                <c:pt idx="1">
                  <c:v>0.32136666666666669</c:v>
                </c:pt>
                <c:pt idx="2">
                  <c:v>0.31383333333333335</c:v>
                </c:pt>
                <c:pt idx="3">
                  <c:v>0.26769999999999999</c:v>
                </c:pt>
              </c:numCache>
            </c:numRef>
          </c:yVal>
          <c:smooth val="0"/>
        </c:ser>
        <c:ser>
          <c:idx val="3"/>
          <c:order val="3"/>
          <c:tx>
            <c:v>WP 10 deg from min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Sheet1!$F$2:$F$5</c:f>
              <c:numCache>
                <c:formatCode>General</c:formatCode>
                <c:ptCount val="4"/>
                <c:pt idx="0">
                  <c:v>0.20100000000000001</c:v>
                </c:pt>
                <c:pt idx="1">
                  <c:v>0.69899999999999995</c:v>
                </c:pt>
                <c:pt idx="2">
                  <c:v>1.5780000000000001</c:v>
                </c:pt>
                <c:pt idx="3">
                  <c:v>3.09</c:v>
                </c:pt>
              </c:numCache>
            </c:numRef>
          </c:xVal>
          <c:yVal>
            <c:numRef>
              <c:f>Sheet1!$N$17:$N$20</c:f>
              <c:numCache>
                <c:formatCode>General</c:formatCode>
                <c:ptCount val="4"/>
                <c:pt idx="0">
                  <c:v>3.9284999999999994E-2</c:v>
                </c:pt>
                <c:pt idx="1">
                  <c:v>3.9229999999999994E-2</c:v>
                </c:pt>
                <c:pt idx="2">
                  <c:v>3.8193333333333336E-2</c:v>
                </c:pt>
                <c:pt idx="3">
                  <c:v>3.2039999999999999E-2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0885160"/>
        <c:axId val="370886728"/>
      </c:scatterChart>
      <c:valAx>
        <c:axId val="370885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</a:t>
                </a:r>
                <a:r>
                  <a:rPr lang="en-US" sz="1200" baseline="0"/>
                  <a:t> field (kGauss) North out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886728"/>
        <c:crosses val="autoZero"/>
        <c:crossBetween val="midCat"/>
      </c:valAx>
      <c:valAx>
        <c:axId val="370886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Power</a:t>
                </a:r>
                <a:r>
                  <a:rPr lang="en-US" sz="1200" baseline="0"/>
                  <a:t> (mW)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8851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Red light 1/2 Wave</a:t>
            </a:r>
            <a:r>
              <a:rPr lang="en-US" baseline="0"/>
              <a:t> Plate light Rotations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WP 20 deg from min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Sheet1!$F$2:$F$5</c:f>
              <c:numCache>
                <c:formatCode>General</c:formatCode>
                <c:ptCount val="4"/>
                <c:pt idx="0">
                  <c:v>0.20100000000000001</c:v>
                </c:pt>
                <c:pt idx="1">
                  <c:v>0.69899999999999995</c:v>
                </c:pt>
                <c:pt idx="2">
                  <c:v>1.5780000000000001</c:v>
                </c:pt>
                <c:pt idx="3">
                  <c:v>3.09</c:v>
                </c:pt>
              </c:numCache>
            </c:numRef>
          </c:xVal>
          <c:yVal>
            <c:numRef>
              <c:f>Sheet1!$N$2:$N$5</c:f>
              <c:numCache>
                <c:formatCode>General</c:formatCode>
                <c:ptCount val="4"/>
                <c:pt idx="0">
                  <c:v>0.14574000000000001</c:v>
                </c:pt>
                <c:pt idx="1">
                  <c:v>0.14504999999999998</c:v>
                </c:pt>
                <c:pt idx="2">
                  <c:v>0.14074666666666666</c:v>
                </c:pt>
                <c:pt idx="3">
                  <c:v>0.12208666666666666</c:v>
                </c:pt>
              </c:numCache>
            </c:numRef>
          </c:yVal>
          <c:smooth val="0"/>
        </c:ser>
        <c:ser>
          <c:idx val="1"/>
          <c:order val="1"/>
          <c:tx>
            <c:v>WP 30 deg from min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Sheet1!$F$2:$F$5</c:f>
              <c:numCache>
                <c:formatCode>General</c:formatCode>
                <c:ptCount val="4"/>
                <c:pt idx="0">
                  <c:v>0.20100000000000001</c:v>
                </c:pt>
                <c:pt idx="1">
                  <c:v>0.69899999999999995</c:v>
                </c:pt>
                <c:pt idx="2">
                  <c:v>1.5780000000000001</c:v>
                </c:pt>
                <c:pt idx="3">
                  <c:v>3.09</c:v>
                </c:pt>
              </c:numCache>
            </c:numRef>
          </c:xVal>
          <c:yVal>
            <c:numRef>
              <c:f>Sheet1!$J$7:$J$10</c:f>
              <c:numCache>
                <c:formatCode>General</c:formatCode>
                <c:ptCount val="4"/>
                <c:pt idx="0">
                  <c:v>0.25540000000000002</c:v>
                </c:pt>
                <c:pt idx="1">
                  <c:v>0.25316666666666671</c:v>
                </c:pt>
                <c:pt idx="2">
                  <c:v>0.24536666666666665</c:v>
                </c:pt>
                <c:pt idx="3">
                  <c:v>0.21393333333333334</c:v>
                </c:pt>
              </c:numCache>
            </c:numRef>
          </c:yVal>
          <c:smooth val="0"/>
        </c:ser>
        <c:ser>
          <c:idx val="2"/>
          <c:order val="2"/>
          <c:tx>
            <c:v>WP 40 deg from min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Sheet1!$F$2:$F$5</c:f>
              <c:numCache>
                <c:formatCode>General</c:formatCode>
                <c:ptCount val="4"/>
                <c:pt idx="0">
                  <c:v>0.20100000000000001</c:v>
                </c:pt>
                <c:pt idx="1">
                  <c:v>0.69899999999999995</c:v>
                </c:pt>
                <c:pt idx="2">
                  <c:v>1.5780000000000001</c:v>
                </c:pt>
                <c:pt idx="3">
                  <c:v>3.09</c:v>
                </c:pt>
              </c:numCache>
            </c:numRef>
          </c:xVal>
          <c:yVal>
            <c:numRef>
              <c:f>Sheet1!$J$12:$J$15</c:f>
              <c:numCache>
                <c:formatCode>General</c:formatCode>
                <c:ptCount val="4"/>
                <c:pt idx="0">
                  <c:v>0.3221</c:v>
                </c:pt>
                <c:pt idx="1">
                  <c:v>0.32136666666666669</c:v>
                </c:pt>
                <c:pt idx="2">
                  <c:v>0.31383333333333335</c:v>
                </c:pt>
                <c:pt idx="3">
                  <c:v>0.26769999999999999</c:v>
                </c:pt>
              </c:numCache>
            </c:numRef>
          </c:yVal>
          <c:smooth val="0"/>
        </c:ser>
        <c:ser>
          <c:idx val="3"/>
          <c:order val="3"/>
          <c:tx>
            <c:v>WP 10 deg from min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Sheet1!$F$2:$F$5</c:f>
              <c:numCache>
                <c:formatCode>General</c:formatCode>
                <c:ptCount val="4"/>
                <c:pt idx="0">
                  <c:v>0.20100000000000001</c:v>
                </c:pt>
                <c:pt idx="1">
                  <c:v>0.69899999999999995</c:v>
                </c:pt>
                <c:pt idx="2">
                  <c:v>1.5780000000000001</c:v>
                </c:pt>
                <c:pt idx="3">
                  <c:v>3.09</c:v>
                </c:pt>
              </c:numCache>
            </c:numRef>
          </c:xVal>
          <c:yVal>
            <c:numRef>
              <c:f>Sheet1!$N$17:$N$20</c:f>
              <c:numCache>
                <c:formatCode>General</c:formatCode>
                <c:ptCount val="4"/>
                <c:pt idx="0">
                  <c:v>3.9284999999999994E-2</c:v>
                </c:pt>
                <c:pt idx="1">
                  <c:v>3.9229999999999994E-2</c:v>
                </c:pt>
                <c:pt idx="2">
                  <c:v>3.8193333333333336E-2</c:v>
                </c:pt>
                <c:pt idx="3">
                  <c:v>3.2039999999999999E-2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0883200"/>
        <c:axId val="370882024"/>
      </c:scatterChart>
      <c:valAx>
        <c:axId val="370883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</a:t>
                </a:r>
                <a:r>
                  <a:rPr lang="en-US" sz="1200" baseline="0"/>
                  <a:t> field (kGauss) North out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882024"/>
        <c:crosses val="autoZero"/>
        <c:crossBetween val="midCat"/>
      </c:valAx>
      <c:valAx>
        <c:axId val="370882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Power</a:t>
                </a:r>
                <a:r>
                  <a:rPr lang="en-US" sz="1200" baseline="0"/>
                  <a:t> (mW)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8832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1/2 Wave</a:t>
            </a:r>
            <a:r>
              <a:rPr lang="en-US" baseline="0"/>
              <a:t> Plate light Rotations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WP 20 deg from min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4.9534452392365903E-2"/>
                  <c:y val="3.054647580817103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[1]Sheet1!$F$2:$F$5</c:f>
              <c:numCache>
                <c:formatCode>General</c:formatCode>
                <c:ptCount val="4"/>
                <c:pt idx="0">
                  <c:v>0.20100000000000001</c:v>
                </c:pt>
                <c:pt idx="1">
                  <c:v>0.69899999999999995</c:v>
                </c:pt>
                <c:pt idx="2">
                  <c:v>1.5780000000000001</c:v>
                </c:pt>
                <c:pt idx="3">
                  <c:v>3.09</c:v>
                </c:pt>
              </c:numCache>
            </c:numRef>
          </c:xVal>
          <c:yVal>
            <c:numRef>
              <c:f>[1]Sheet1!$J$2:$J$5</c:f>
              <c:numCache>
                <c:formatCode>General</c:formatCode>
                <c:ptCount val="4"/>
                <c:pt idx="0">
                  <c:v>0.25333333333333335</c:v>
                </c:pt>
                <c:pt idx="1">
                  <c:v>0.25103333333333333</c:v>
                </c:pt>
                <c:pt idx="2">
                  <c:v>0.24326666666666666</c:v>
                </c:pt>
                <c:pt idx="3">
                  <c:v>0.21026666666666669</c:v>
                </c:pt>
              </c:numCache>
            </c:numRef>
          </c:yVal>
          <c:smooth val="0"/>
        </c:ser>
        <c:ser>
          <c:idx val="1"/>
          <c:order val="1"/>
          <c:tx>
            <c:v>WP 30 deg from min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[1]Sheet1!$F$2:$F$5</c:f>
              <c:numCache>
                <c:formatCode>General</c:formatCode>
                <c:ptCount val="4"/>
                <c:pt idx="0">
                  <c:v>0.20100000000000001</c:v>
                </c:pt>
                <c:pt idx="1">
                  <c:v>0.69899999999999995</c:v>
                </c:pt>
                <c:pt idx="2">
                  <c:v>1.5780000000000001</c:v>
                </c:pt>
                <c:pt idx="3">
                  <c:v>3.09</c:v>
                </c:pt>
              </c:numCache>
            </c:numRef>
          </c:xVal>
          <c:yVal>
            <c:numRef>
              <c:f>[1]Sheet1!$J$7:$J$10</c:f>
              <c:numCache>
                <c:formatCode>General</c:formatCode>
                <c:ptCount val="4"/>
                <c:pt idx="0">
                  <c:v>0.44953333333333334</c:v>
                </c:pt>
                <c:pt idx="1">
                  <c:v>0.44516666666666671</c:v>
                </c:pt>
                <c:pt idx="2">
                  <c:v>0.42920000000000003</c:v>
                </c:pt>
                <c:pt idx="3">
                  <c:v>0.36823333333333336</c:v>
                </c:pt>
              </c:numCache>
            </c:numRef>
          </c:yVal>
          <c:smooth val="0"/>
        </c:ser>
        <c:ser>
          <c:idx val="2"/>
          <c:order val="2"/>
          <c:tx>
            <c:v>WP 40 deg from min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[1]Sheet1!$F$2:$F$5</c:f>
              <c:numCache>
                <c:formatCode>General</c:formatCode>
                <c:ptCount val="4"/>
                <c:pt idx="0">
                  <c:v>0.20100000000000001</c:v>
                </c:pt>
                <c:pt idx="1">
                  <c:v>0.69899999999999995</c:v>
                </c:pt>
                <c:pt idx="2">
                  <c:v>1.5780000000000001</c:v>
                </c:pt>
                <c:pt idx="3">
                  <c:v>3.09</c:v>
                </c:pt>
              </c:numCache>
            </c:numRef>
          </c:xVal>
          <c:yVal>
            <c:numRef>
              <c:f>[1]Sheet1!$J$12:$J$15</c:f>
              <c:numCache>
                <c:formatCode>General</c:formatCode>
                <c:ptCount val="4"/>
                <c:pt idx="0">
                  <c:v>0.59196666666666664</c:v>
                </c:pt>
                <c:pt idx="1">
                  <c:v>0.58499999999999996</c:v>
                </c:pt>
                <c:pt idx="2">
                  <c:v>0.56230000000000002</c:v>
                </c:pt>
                <c:pt idx="3">
                  <c:v>0.47723333333333334</c:v>
                </c:pt>
              </c:numCache>
            </c:numRef>
          </c:yVal>
          <c:smooth val="0"/>
        </c:ser>
        <c:ser>
          <c:idx val="3"/>
          <c:order val="3"/>
          <c:tx>
            <c:v>WP 10 deg from min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[1]Sheet1!$F$2:$F$5</c:f>
              <c:numCache>
                <c:formatCode>General</c:formatCode>
                <c:ptCount val="4"/>
                <c:pt idx="0">
                  <c:v>0.20100000000000001</c:v>
                </c:pt>
                <c:pt idx="1">
                  <c:v>0.69899999999999995</c:v>
                </c:pt>
                <c:pt idx="2">
                  <c:v>1.5780000000000001</c:v>
                </c:pt>
                <c:pt idx="3">
                  <c:v>3.09</c:v>
                </c:pt>
              </c:numCache>
            </c:numRef>
          </c:xVal>
          <c:yVal>
            <c:numRef>
              <c:f>[1]Sheet1!$N$17:$N$20</c:f>
              <c:numCache>
                <c:formatCode>General</c:formatCode>
                <c:ptCount val="4"/>
                <c:pt idx="0">
                  <c:v>7.6183333333333339E-2</c:v>
                </c:pt>
                <c:pt idx="1">
                  <c:v>7.5686666666666666E-2</c:v>
                </c:pt>
                <c:pt idx="2">
                  <c:v>7.3520000000000002E-2</c:v>
                </c:pt>
                <c:pt idx="3">
                  <c:v>6.266999999999999E-2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0887120"/>
        <c:axId val="370887512"/>
      </c:scatterChart>
      <c:valAx>
        <c:axId val="370887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</a:t>
                </a:r>
                <a:r>
                  <a:rPr lang="en-US" sz="1200" baseline="0"/>
                  <a:t> field (kGauss) North out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887512"/>
        <c:crosses val="autoZero"/>
        <c:crossBetween val="midCat"/>
      </c:valAx>
      <c:valAx>
        <c:axId val="370887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Power</a:t>
                </a:r>
                <a:r>
                  <a:rPr lang="en-US" sz="1200" baseline="0"/>
                  <a:t> (mW)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887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22</xdr:row>
      <xdr:rowOff>104774</xdr:rowOff>
    </xdr:from>
    <xdr:to>
      <xdr:col>8</xdr:col>
      <xdr:colOff>409574</xdr:colOff>
      <xdr:row>40</xdr:row>
      <xdr:rowOff>76199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4</xdr:row>
      <xdr:rowOff>142875</xdr:rowOff>
    </xdr:from>
    <xdr:to>
      <xdr:col>10</xdr:col>
      <xdr:colOff>142874</xdr:colOff>
      <xdr:row>22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390525</xdr:colOff>
      <xdr:row>4</xdr:row>
      <xdr:rowOff>142875</xdr:rowOff>
    </xdr:from>
    <xdr:to>
      <xdr:col>20</xdr:col>
      <xdr:colOff>285749</xdr:colOff>
      <xdr:row>22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ltipleslop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F2">
            <v>0.20100000000000001</v>
          </cell>
          <cell r="J2">
            <v>0.25333333333333335</v>
          </cell>
        </row>
        <row r="3">
          <cell r="F3">
            <v>0.69899999999999995</v>
          </cell>
          <cell r="J3">
            <v>0.25103333333333333</v>
          </cell>
        </row>
        <row r="4">
          <cell r="F4">
            <v>1.5780000000000001</v>
          </cell>
          <cell r="J4">
            <v>0.24326666666666666</v>
          </cell>
        </row>
        <row r="5">
          <cell r="F5">
            <v>3.09</v>
          </cell>
          <cell r="J5">
            <v>0.21026666666666669</v>
          </cell>
        </row>
        <row r="7">
          <cell r="J7">
            <v>0.44953333333333334</v>
          </cell>
        </row>
        <row r="8">
          <cell r="J8">
            <v>0.44516666666666671</v>
          </cell>
        </row>
        <row r="9">
          <cell r="J9">
            <v>0.42920000000000003</v>
          </cell>
        </row>
        <row r="10">
          <cell r="J10">
            <v>0.36823333333333336</v>
          </cell>
        </row>
        <row r="12">
          <cell r="J12">
            <v>0.59196666666666664</v>
          </cell>
        </row>
        <row r="13">
          <cell r="J13">
            <v>0.58499999999999996</v>
          </cell>
        </row>
        <row r="14">
          <cell r="J14">
            <v>0.56230000000000002</v>
          </cell>
        </row>
        <row r="15">
          <cell r="J15">
            <v>0.47723333333333334</v>
          </cell>
        </row>
        <row r="17">
          <cell r="N17">
            <v>7.6183333333333339E-2</v>
          </cell>
        </row>
        <row r="18">
          <cell r="N18">
            <v>7.5686666666666666E-2</v>
          </cell>
        </row>
        <row r="19">
          <cell r="N19">
            <v>7.3520000000000002E-2</v>
          </cell>
        </row>
        <row r="20">
          <cell r="N20">
            <v>6.266999999999999E-2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B15" sqref="B15:E18"/>
    </sheetView>
  </sheetViews>
  <sheetFormatPr defaultRowHeight="15" x14ac:dyDescent="0.25"/>
  <cols>
    <col min="1" max="1" width="19.42578125" customWidth="1"/>
    <col min="2" max="2" width="12.42578125" customWidth="1"/>
    <col min="5" max="5" width="10.5703125" bestFit="1" customWidth="1"/>
    <col min="7" max="8" width="12.28515625" bestFit="1" customWidth="1"/>
    <col min="9" max="9" width="14.28515625" bestFit="1" customWidth="1"/>
    <col min="10" max="10" width="18.5703125" customWidth="1"/>
    <col min="14" max="14" width="15.85546875" customWidth="1"/>
  </cols>
  <sheetData>
    <row r="1" spans="1:14" x14ac:dyDescent="0.25">
      <c r="A1" t="s">
        <v>0</v>
      </c>
      <c r="B1" t="s">
        <v>9</v>
      </c>
      <c r="F1" t="s">
        <v>4</v>
      </c>
      <c r="G1" t="s">
        <v>10</v>
      </c>
      <c r="H1" t="s">
        <v>5</v>
      </c>
      <c r="I1" t="s">
        <v>16</v>
      </c>
      <c r="J1" t="s">
        <v>20</v>
      </c>
      <c r="K1" t="s">
        <v>18</v>
      </c>
      <c r="L1">
        <v>2</v>
      </c>
      <c r="M1">
        <v>3</v>
      </c>
      <c r="N1" t="s">
        <v>21</v>
      </c>
    </row>
    <row r="2" spans="1:14" x14ac:dyDescent="0.25">
      <c r="B2" t="s">
        <v>3</v>
      </c>
      <c r="C2">
        <v>1</v>
      </c>
      <c r="D2">
        <v>2</v>
      </c>
      <c r="E2">
        <v>3</v>
      </c>
      <c r="F2">
        <v>0.20100000000000001</v>
      </c>
      <c r="H2">
        <v>25</v>
      </c>
      <c r="I2">
        <v>44.73</v>
      </c>
      <c r="J2">
        <f>AVERAGE(K2:M2)</f>
        <v>145.74</v>
      </c>
      <c r="K2">
        <v>146.08000000000001</v>
      </c>
      <c r="L2">
        <v>145.93</v>
      </c>
      <c r="M2">
        <v>145.21</v>
      </c>
      <c r="N2">
        <f>J2/1000</f>
        <v>0.14574000000000001</v>
      </c>
    </row>
    <row r="3" spans="1:14" x14ac:dyDescent="0.25">
      <c r="A3" t="s">
        <v>1</v>
      </c>
      <c r="C3">
        <v>0.38069999999999998</v>
      </c>
      <c r="D3">
        <v>0.37569999999999998</v>
      </c>
      <c r="E3">
        <v>0.37859999999999999</v>
      </c>
      <c r="F3">
        <v>0.69899999999999995</v>
      </c>
      <c r="H3">
        <v>10</v>
      </c>
      <c r="I3">
        <v>44.82</v>
      </c>
      <c r="J3">
        <f>AVERAGE(K3:M3)</f>
        <v>145.04999999999998</v>
      </c>
      <c r="K3">
        <v>145.31</v>
      </c>
      <c r="L3">
        <v>144.97999999999999</v>
      </c>
      <c r="M3">
        <v>144.86000000000001</v>
      </c>
      <c r="N3">
        <f t="shared" ref="N3:N5" si="0">J3/1000</f>
        <v>0.14504999999999998</v>
      </c>
    </row>
    <row r="4" spans="1:14" x14ac:dyDescent="0.25">
      <c r="A4" t="s">
        <v>2</v>
      </c>
      <c r="C4">
        <v>0</v>
      </c>
      <c r="D4">
        <v>1E-4</v>
      </c>
      <c r="E4">
        <v>3.0000000000000001E-5</v>
      </c>
      <c r="F4">
        <v>1.5780000000000001</v>
      </c>
      <c r="H4">
        <v>3</v>
      </c>
      <c r="I4">
        <v>45.04</v>
      </c>
      <c r="J4">
        <f>AVERAGE(K4:M4)</f>
        <v>140.74666666666667</v>
      </c>
      <c r="K4">
        <v>140.56</v>
      </c>
      <c r="L4">
        <v>140.91</v>
      </c>
      <c r="M4">
        <v>140.77000000000001</v>
      </c>
      <c r="N4">
        <f t="shared" si="0"/>
        <v>0.14074666666666666</v>
      </c>
    </row>
    <row r="5" spans="1:14" x14ac:dyDescent="0.25">
      <c r="A5" t="s">
        <v>8</v>
      </c>
      <c r="C5">
        <v>0.3402</v>
      </c>
      <c r="D5">
        <v>0.34229999999999999</v>
      </c>
      <c r="E5">
        <v>0.34329999999999999</v>
      </c>
      <c r="F5">
        <v>3.09</v>
      </c>
      <c r="H5">
        <v>-1.5</v>
      </c>
      <c r="I5">
        <v>44.24</v>
      </c>
      <c r="J5">
        <f>(AVERAGE(K5:M5))</f>
        <v>122.08666666666666</v>
      </c>
      <c r="K5">
        <v>122.31</v>
      </c>
      <c r="L5">
        <v>121.73</v>
      </c>
      <c r="M5">
        <v>122.22</v>
      </c>
      <c r="N5">
        <f t="shared" si="0"/>
        <v>0.12208666666666666</v>
      </c>
    </row>
    <row r="6" spans="1:14" x14ac:dyDescent="0.25">
      <c r="A6" t="s">
        <v>7</v>
      </c>
      <c r="C6">
        <v>1E-4</v>
      </c>
      <c r="D6">
        <v>1E-4</v>
      </c>
      <c r="E6">
        <v>1E-4</v>
      </c>
      <c r="G6" t="s">
        <v>11</v>
      </c>
      <c r="H6" t="s">
        <v>5</v>
      </c>
      <c r="I6" t="s">
        <v>16</v>
      </c>
      <c r="J6" t="s">
        <v>22</v>
      </c>
      <c r="K6" t="s">
        <v>14</v>
      </c>
      <c r="L6">
        <v>2</v>
      </c>
      <c r="M6">
        <v>3</v>
      </c>
    </row>
    <row r="7" spans="1:14" x14ac:dyDescent="0.25">
      <c r="H7">
        <v>25</v>
      </c>
      <c r="I7">
        <v>45.6</v>
      </c>
      <c r="J7">
        <f>AVERAGE(K7:M7)</f>
        <v>0.25540000000000002</v>
      </c>
      <c r="K7">
        <v>0.255</v>
      </c>
      <c r="L7">
        <v>0.25569999999999998</v>
      </c>
      <c r="M7">
        <v>0.2555</v>
      </c>
    </row>
    <row r="8" spans="1:14" x14ac:dyDescent="0.25">
      <c r="A8" t="s">
        <v>6</v>
      </c>
      <c r="H8">
        <v>10</v>
      </c>
      <c r="I8">
        <v>45.25</v>
      </c>
      <c r="J8">
        <f>AVERAGE(K8:M8)</f>
        <v>0.25316666666666671</v>
      </c>
      <c r="K8">
        <v>0.25259999999999999</v>
      </c>
      <c r="L8">
        <v>0.25319999999999998</v>
      </c>
      <c r="M8">
        <v>0.25369999999999998</v>
      </c>
    </row>
    <row r="9" spans="1:14" x14ac:dyDescent="0.25">
      <c r="H9">
        <v>3</v>
      </c>
      <c r="I9">
        <v>44.85</v>
      </c>
      <c r="J9">
        <f t="shared" ref="J9" si="1">AVERAGE(K9:M9)</f>
        <v>0.24536666666666665</v>
      </c>
      <c r="K9">
        <v>0.24560000000000001</v>
      </c>
      <c r="L9">
        <v>0.24540000000000001</v>
      </c>
      <c r="M9">
        <v>0.24510000000000001</v>
      </c>
    </row>
    <row r="10" spans="1:14" x14ac:dyDescent="0.25">
      <c r="H10">
        <v>-1.5</v>
      </c>
      <c r="I10">
        <v>45.25</v>
      </c>
      <c r="J10">
        <f>AVERAGE(K10:M10)</f>
        <v>0.21393333333333334</v>
      </c>
      <c r="K10">
        <v>0.21299999999999999</v>
      </c>
      <c r="L10">
        <v>0.21429999999999999</v>
      </c>
      <c r="M10">
        <v>0.2145</v>
      </c>
    </row>
    <row r="11" spans="1:14" x14ac:dyDescent="0.25">
      <c r="G11" t="s">
        <v>12</v>
      </c>
      <c r="H11" t="s">
        <v>5</v>
      </c>
      <c r="I11" t="s">
        <v>16</v>
      </c>
      <c r="J11" t="s">
        <v>22</v>
      </c>
      <c r="K11" t="s">
        <v>19</v>
      </c>
      <c r="L11">
        <v>2</v>
      </c>
      <c r="M11">
        <v>3</v>
      </c>
    </row>
    <row r="12" spans="1:14" x14ac:dyDescent="0.25">
      <c r="H12">
        <v>25</v>
      </c>
      <c r="I12">
        <v>45.35</v>
      </c>
      <c r="J12">
        <f>AVERAGE(K12:M12)</f>
        <v>0.3221</v>
      </c>
      <c r="K12">
        <v>0.32300000000000001</v>
      </c>
      <c r="L12">
        <v>0.32179999999999997</v>
      </c>
      <c r="M12">
        <v>0.32150000000000001</v>
      </c>
    </row>
    <row r="13" spans="1:14" x14ac:dyDescent="0.25">
      <c r="H13">
        <v>10</v>
      </c>
      <c r="I13">
        <v>45.64</v>
      </c>
      <c r="J13">
        <f t="shared" ref="J13:J15" si="2">AVERAGE(K13:M13)</f>
        <v>0.32136666666666669</v>
      </c>
      <c r="K13">
        <v>0.32150000000000001</v>
      </c>
      <c r="L13">
        <v>0.32100000000000001</v>
      </c>
      <c r="M13">
        <v>0.3216</v>
      </c>
    </row>
    <row r="14" spans="1:14" x14ac:dyDescent="0.25">
      <c r="H14">
        <v>3</v>
      </c>
      <c r="I14">
        <v>45.55</v>
      </c>
      <c r="J14">
        <f t="shared" si="2"/>
        <v>0.31383333333333335</v>
      </c>
      <c r="K14">
        <v>0.31419999999999998</v>
      </c>
      <c r="L14">
        <v>0.31390000000000001</v>
      </c>
      <c r="M14">
        <v>0.31340000000000001</v>
      </c>
    </row>
    <row r="15" spans="1:14" x14ac:dyDescent="0.25">
      <c r="B15" s="1"/>
      <c r="C15" s="1"/>
      <c r="D15" s="1"/>
      <c r="E15" s="1"/>
      <c r="H15">
        <v>-1.5</v>
      </c>
      <c r="I15">
        <v>44.9</v>
      </c>
      <c r="J15">
        <f t="shared" si="2"/>
        <v>0.26769999999999999</v>
      </c>
      <c r="K15">
        <v>0.26700000000000002</v>
      </c>
      <c r="L15">
        <v>0.26700000000000002</v>
      </c>
      <c r="M15">
        <v>0.26910000000000001</v>
      </c>
    </row>
    <row r="16" spans="1:14" x14ac:dyDescent="0.25">
      <c r="B16" s="1"/>
      <c r="C16" s="1"/>
      <c r="D16" s="1"/>
      <c r="E16" s="1"/>
      <c r="G16" t="s">
        <v>13</v>
      </c>
      <c r="H16" t="s">
        <v>5</v>
      </c>
      <c r="I16" t="s">
        <v>16</v>
      </c>
      <c r="J16" t="s">
        <v>20</v>
      </c>
      <c r="K16" t="s">
        <v>18</v>
      </c>
      <c r="L16">
        <v>2</v>
      </c>
      <c r="M16">
        <v>3</v>
      </c>
      <c r="N16" t="s">
        <v>15</v>
      </c>
    </row>
    <row r="17" spans="2:14" x14ac:dyDescent="0.25">
      <c r="B17" s="1"/>
      <c r="C17" s="1"/>
      <c r="D17" s="1"/>
      <c r="E17" s="1"/>
      <c r="H17">
        <v>25</v>
      </c>
      <c r="I17">
        <v>44.01</v>
      </c>
      <c r="J17">
        <f>AVERAGE(K17:M17)</f>
        <v>39.284999999999997</v>
      </c>
      <c r="K17" t="s">
        <v>17</v>
      </c>
      <c r="L17">
        <v>39.17</v>
      </c>
      <c r="M17">
        <v>39.4</v>
      </c>
      <c r="N17">
        <f>J17/1000</f>
        <v>3.9284999999999994E-2</v>
      </c>
    </row>
    <row r="18" spans="2:14" x14ac:dyDescent="0.25">
      <c r="B18" s="1"/>
      <c r="C18" s="1"/>
      <c r="D18" s="1"/>
      <c r="E18" s="1"/>
      <c r="H18">
        <v>10</v>
      </c>
      <c r="I18">
        <v>44.15</v>
      </c>
      <c r="J18">
        <f t="shared" ref="J18:J19" si="3">AVERAGE(K18:M18)</f>
        <v>39.229999999999997</v>
      </c>
      <c r="K18">
        <v>39.26</v>
      </c>
      <c r="L18">
        <v>39.299999999999997</v>
      </c>
      <c r="M18">
        <v>39.130000000000003</v>
      </c>
      <c r="N18">
        <f t="shared" ref="N18:N20" si="4">J18/1000</f>
        <v>3.9229999999999994E-2</v>
      </c>
    </row>
    <row r="19" spans="2:14" x14ac:dyDescent="0.25">
      <c r="H19">
        <v>3</v>
      </c>
      <c r="I19">
        <v>44.72</v>
      </c>
      <c r="J19">
        <f t="shared" si="3"/>
        <v>38.193333333333335</v>
      </c>
      <c r="K19">
        <v>38.22</v>
      </c>
      <c r="L19">
        <v>38.200000000000003</v>
      </c>
      <c r="M19">
        <v>38.159999999999997</v>
      </c>
      <c r="N19">
        <f t="shared" si="4"/>
        <v>3.8193333333333336E-2</v>
      </c>
    </row>
    <row r="20" spans="2:14" x14ac:dyDescent="0.25">
      <c r="H20">
        <v>-1.5</v>
      </c>
      <c r="I20">
        <v>44.5</v>
      </c>
      <c r="J20">
        <f>AVERAGE(K20:M20)</f>
        <v>32.04</v>
      </c>
      <c r="K20">
        <v>32.18</v>
      </c>
      <c r="L20">
        <v>32</v>
      </c>
      <c r="M20">
        <v>31.94</v>
      </c>
      <c r="N20">
        <f t="shared" si="4"/>
        <v>3.2039999999999999E-2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8" sqref="N8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Comparison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Hardy</dc:creator>
  <cp:lastModifiedBy>Ben Hardy</cp:lastModifiedBy>
  <dcterms:created xsi:type="dcterms:W3CDTF">2016-06-30T20:16:34Z</dcterms:created>
  <dcterms:modified xsi:type="dcterms:W3CDTF">2016-07-05T18:29:06Z</dcterms:modified>
</cp:coreProperties>
</file>