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drawings/drawing19.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ource\Documents\"/>
    </mc:Choice>
  </mc:AlternateContent>
  <bookViews>
    <workbookView xWindow="-15" yWindow="-15" windowWidth="11610" windowHeight="9690" tabRatio="949" firstSheet="19" activeTab="31"/>
  </bookViews>
  <sheets>
    <sheet name="Summary" sheetId="1" r:id="rId1"/>
    <sheet name="4724" sheetId="50" r:id="rId2"/>
    <sheet name="733-5" sheetId="64" r:id="rId3"/>
    <sheet name="733-7" sheetId="65" r:id="rId4"/>
    <sheet name="733-8" sheetId="66" r:id="rId5"/>
    <sheet name="5121" sheetId="85" r:id="rId6"/>
    <sheet name="5128" sheetId="86" r:id="rId7"/>
    <sheet name="5129" sheetId="81" r:id="rId8"/>
    <sheet name="5245" sheetId="51" r:id="rId9"/>
    <sheet name="5246" sheetId="52" r:id="rId10"/>
    <sheet name="5247" sheetId="53" r:id="rId11"/>
    <sheet name="5756" sheetId="87" r:id="rId12"/>
    <sheet name="5757" sheetId="54" r:id="rId13"/>
    <sheet name="75101" sheetId="55" r:id="rId14"/>
    <sheet name="75102" sheetId="56" r:id="rId15"/>
    <sheet name="75103" sheetId="77" r:id="rId16"/>
    <sheet name="75104" sheetId="78" r:id="rId17"/>
    <sheet name="75105" sheetId="79" r:id="rId18"/>
    <sheet name="75106" sheetId="80" r:id="rId19"/>
    <sheet name="75301" sheetId="59" r:id="rId20"/>
    <sheet name="75302" sheetId="60" r:id="rId21"/>
    <sheet name="75303" sheetId="61" r:id="rId22"/>
    <sheet name="75304" sheetId="62" r:id="rId23"/>
    <sheet name="75305" sheetId="63" r:id="rId24"/>
    <sheet name="B_1054" sheetId="88" r:id="rId25"/>
    <sheet name="b1055" sheetId="68" r:id="rId26"/>
    <sheet name="B1057" sheetId="69" r:id="rId27"/>
    <sheet name="B1058" sheetId="70" r:id="rId28"/>
    <sheet name="B705" sheetId="71" r:id="rId29"/>
    <sheet name="B885" sheetId="72" r:id="rId30"/>
    <sheet name="B886" sheetId="73" r:id="rId31"/>
    <sheet name="G1091" sheetId="74" r:id="rId32"/>
    <sheet name="G1092" sheetId="83" r:id="rId33"/>
    <sheet name="G1094" sheetId="75" r:id="rId34"/>
    <sheet name="G1145" sheetId="76" r:id="rId35"/>
    <sheet name="G1146" sheetId="82"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calcPr calcId="162913"/>
</workbook>
</file>

<file path=xl/calcChain.xml><?xml version="1.0" encoding="utf-8"?>
<calcChain xmlns="http://schemas.openxmlformats.org/spreadsheetml/2006/main">
  <c r="I69" i="88" l="1"/>
  <c r="D69" i="88"/>
  <c r="I68" i="88"/>
  <c r="D68" i="88"/>
  <c r="I67" i="88"/>
  <c r="D67" i="88"/>
  <c r="I66" i="88"/>
  <c r="D66" i="88"/>
  <c r="I65" i="88"/>
  <c r="D65" i="88"/>
  <c r="I64" i="88"/>
  <c r="D64" i="88"/>
  <c r="I63" i="88"/>
  <c r="D63" i="88"/>
  <c r="I62" i="88"/>
  <c r="D62" i="88"/>
  <c r="I61" i="88"/>
  <c r="D61" i="88"/>
  <c r="I60" i="88"/>
  <c r="D60" i="88"/>
  <c r="I59" i="88"/>
  <c r="D59" i="88"/>
  <c r="I58" i="88"/>
  <c r="D58" i="88"/>
  <c r="I57" i="88"/>
  <c r="D57" i="88"/>
  <c r="I56" i="88"/>
  <c r="D56" i="88"/>
  <c r="I55" i="88"/>
  <c r="D55" i="88"/>
  <c r="I54" i="88"/>
  <c r="D54" i="88"/>
  <c r="I53" i="88"/>
  <c r="D53" i="88"/>
  <c r="I52" i="88"/>
  <c r="D52" i="88"/>
  <c r="I51" i="88"/>
  <c r="D51" i="88"/>
  <c r="P50" i="88"/>
  <c r="O50" i="88"/>
  <c r="I50" i="88"/>
  <c r="D50" i="88"/>
  <c r="P49" i="88"/>
  <c r="O49" i="88"/>
  <c r="I49" i="88"/>
  <c r="D49" i="88"/>
  <c r="P48" i="88"/>
  <c r="O48" i="88"/>
  <c r="I48" i="88"/>
  <c r="D48" i="88"/>
  <c r="P47" i="88"/>
  <c r="O47" i="88"/>
  <c r="I47" i="88"/>
  <c r="D47" i="88"/>
  <c r="P46" i="88"/>
  <c r="O46" i="88"/>
  <c r="I46" i="88"/>
  <c r="D46" i="88"/>
  <c r="P45" i="88"/>
  <c r="O45" i="88"/>
  <c r="I45" i="88"/>
  <c r="D45" i="88"/>
  <c r="P44" i="88"/>
  <c r="O44" i="88"/>
  <c r="I44" i="88"/>
  <c r="D44" i="88"/>
  <c r="P43" i="88"/>
  <c r="O43" i="88"/>
  <c r="I43" i="88"/>
  <c r="D43" i="88"/>
  <c r="P42" i="88"/>
  <c r="O42" i="88"/>
  <c r="I42" i="88"/>
  <c r="D42" i="88"/>
  <c r="P41" i="88"/>
  <c r="O41" i="88"/>
  <c r="I41" i="88"/>
  <c r="D41" i="88"/>
  <c r="P40" i="88"/>
  <c r="O40" i="88"/>
  <c r="I35" i="88"/>
  <c r="D35" i="88"/>
  <c r="I34" i="88"/>
  <c r="D34" i="88"/>
  <c r="I33" i="88"/>
  <c r="D33" i="88"/>
  <c r="I32" i="88"/>
  <c r="D32" i="88"/>
  <c r="I31" i="88"/>
  <c r="D31" i="88"/>
  <c r="P30" i="88"/>
  <c r="O30" i="88"/>
  <c r="I30" i="88"/>
  <c r="D30" i="88"/>
  <c r="P29" i="88"/>
  <c r="O29" i="88"/>
  <c r="I29" i="88"/>
  <c r="D29" i="88"/>
  <c r="P28" i="88"/>
  <c r="O28" i="88"/>
  <c r="I28" i="88"/>
  <c r="D28" i="88"/>
  <c r="P27" i="88"/>
  <c r="O27" i="88"/>
  <c r="I27" i="88"/>
  <c r="D27" i="88"/>
  <c r="P26" i="88"/>
  <c r="O26" i="88"/>
  <c r="I26" i="88"/>
  <c r="D26" i="88"/>
  <c r="P25" i="88"/>
  <c r="O25" i="88"/>
  <c r="I25" i="88"/>
  <c r="D25" i="88"/>
  <c r="P24" i="88"/>
  <c r="O24" i="88"/>
  <c r="I24" i="88"/>
  <c r="D24" i="88"/>
  <c r="P23" i="88"/>
  <c r="O23" i="88"/>
  <c r="I23" i="88"/>
  <c r="D23" i="88"/>
  <c r="P22" i="88"/>
  <c r="O22" i="88"/>
  <c r="I22" i="88"/>
  <c r="D22" i="88"/>
  <c r="P21" i="88"/>
  <c r="O21" i="88"/>
  <c r="I21" i="88"/>
  <c r="D21" i="88"/>
  <c r="P20" i="88"/>
  <c r="O20" i="88"/>
  <c r="I20" i="88"/>
  <c r="D20" i="88"/>
  <c r="P19" i="88"/>
  <c r="O19" i="88"/>
  <c r="I19" i="88"/>
  <c r="D19" i="88"/>
  <c r="P18" i="88"/>
  <c r="O18" i="88"/>
  <c r="I18" i="88"/>
  <c r="D18" i="88"/>
  <c r="P17" i="88"/>
  <c r="O17" i="88"/>
  <c r="I17" i="88"/>
  <c r="D17" i="88"/>
  <c r="P16" i="88"/>
  <c r="O16" i="88"/>
  <c r="I16" i="88"/>
  <c r="D16" i="88"/>
  <c r="P15" i="88"/>
  <c r="O15" i="88"/>
  <c r="I15" i="88"/>
  <c r="D15" i="88"/>
  <c r="P14" i="88"/>
  <c r="O14" i="88"/>
  <c r="I14" i="88"/>
  <c r="D14" i="88"/>
  <c r="P13" i="88"/>
  <c r="O13" i="88"/>
  <c r="I13" i="88"/>
  <c r="D13" i="88"/>
  <c r="P12" i="88"/>
  <c r="O12" i="88"/>
  <c r="I12" i="88"/>
  <c r="D12" i="88"/>
  <c r="P11" i="88"/>
  <c r="O11" i="88"/>
  <c r="I11" i="88"/>
  <c r="D11" i="88"/>
  <c r="P10" i="88"/>
  <c r="O10" i="88"/>
  <c r="P9" i="88"/>
  <c r="O9" i="88"/>
  <c r="P7" i="56" l="1"/>
  <c r="P5" i="56"/>
  <c r="AO7" i="78"/>
  <c r="AO5" i="78"/>
  <c r="V7" i="77"/>
  <c r="S75" i="78" l="1"/>
  <c r="S74" i="78"/>
  <c r="S73" i="78"/>
  <c r="S72" i="78"/>
  <c r="S71" i="78"/>
  <c r="S70" i="78"/>
  <c r="S69" i="78"/>
  <c r="S68" i="78"/>
  <c r="S67" i="78"/>
  <c r="S66" i="78"/>
  <c r="S65" i="78"/>
  <c r="S64" i="78"/>
  <c r="S63" i="78"/>
  <c r="S62" i="78"/>
  <c r="S61" i="78"/>
  <c r="S60" i="78"/>
  <c r="S59" i="78"/>
  <c r="S58" i="78"/>
  <c r="S57" i="78"/>
  <c r="S56" i="78"/>
  <c r="S55" i="78"/>
  <c r="S54" i="78"/>
  <c r="S53" i="78"/>
  <c r="S52" i="78"/>
  <c r="S51" i="78"/>
  <c r="S50" i="78"/>
  <c r="S49" i="78"/>
  <c r="S48" i="78"/>
  <c r="S47" i="78"/>
  <c r="S46" i="78"/>
  <c r="X45" i="78"/>
  <c r="S45" i="78"/>
  <c r="X44" i="78"/>
  <c r="S44" i="78"/>
  <c r="AJ43" i="78"/>
  <c r="AI43" i="78"/>
  <c r="X43" i="78"/>
  <c r="S43" i="78"/>
  <c r="AJ42" i="78"/>
  <c r="AI42" i="78"/>
  <c r="X42" i="78"/>
  <c r="S42" i="78"/>
  <c r="AJ41" i="78"/>
  <c r="AI41" i="78"/>
  <c r="X41" i="78"/>
  <c r="S41" i="78"/>
  <c r="AJ40" i="78"/>
  <c r="AI40" i="78"/>
  <c r="X40" i="78"/>
  <c r="S40" i="78"/>
  <c r="D40" i="78"/>
  <c r="AJ39" i="78"/>
  <c r="AI39" i="78"/>
  <c r="X39" i="78"/>
  <c r="S39" i="78"/>
  <c r="D39" i="78"/>
  <c r="AJ38" i="78"/>
  <c r="AI38" i="78"/>
  <c r="X38" i="78"/>
  <c r="S38" i="78"/>
  <c r="N38" i="78"/>
  <c r="D38" i="78"/>
  <c r="AJ37" i="78"/>
  <c r="AI37" i="78"/>
  <c r="X37" i="78"/>
  <c r="S37" i="78"/>
  <c r="N37" i="78"/>
  <c r="D37" i="78"/>
  <c r="AJ36" i="78"/>
  <c r="AI36" i="78"/>
  <c r="X36" i="78"/>
  <c r="S36" i="78"/>
  <c r="N36" i="78"/>
  <c r="D36" i="78"/>
  <c r="AJ35" i="78"/>
  <c r="AI35" i="78"/>
  <c r="AC35" i="78"/>
  <c r="X35" i="78"/>
  <c r="S35" i="78"/>
  <c r="N35" i="78"/>
  <c r="D35" i="78"/>
  <c r="AJ34" i="78"/>
  <c r="AI34" i="78"/>
  <c r="AC34" i="78"/>
  <c r="X34" i="78"/>
  <c r="S34" i="78"/>
  <c r="N34" i="78"/>
  <c r="D34" i="78"/>
  <c r="AJ33" i="78"/>
  <c r="AI33" i="78"/>
  <c r="AC33" i="78"/>
  <c r="X33" i="78"/>
  <c r="S33" i="78"/>
  <c r="N33" i="78"/>
  <c r="D33" i="78"/>
  <c r="AJ32" i="78"/>
  <c r="AI32" i="78"/>
  <c r="AC32" i="78"/>
  <c r="X32" i="78"/>
  <c r="S32" i="78"/>
  <c r="N32" i="78"/>
  <c r="D32" i="78"/>
  <c r="AJ31" i="78"/>
  <c r="AI31" i="78"/>
  <c r="AC31" i="78"/>
  <c r="X31" i="78"/>
  <c r="S31" i="78"/>
  <c r="N31" i="78"/>
  <c r="D31" i="78"/>
  <c r="AJ30" i="78"/>
  <c r="AI30" i="78"/>
  <c r="AC30" i="78"/>
  <c r="X30" i="78"/>
  <c r="S30" i="78"/>
  <c r="N30" i="78"/>
  <c r="D30" i="78"/>
  <c r="AJ29" i="78"/>
  <c r="AI29" i="78"/>
  <c r="AC29" i="78"/>
  <c r="X29" i="78"/>
  <c r="S29" i="78"/>
  <c r="N29" i="78"/>
  <c r="I29" i="78"/>
  <c r="D29" i="78"/>
  <c r="AJ28" i="78"/>
  <c r="AI28" i="78"/>
  <c r="AC28" i="78"/>
  <c r="X28" i="78"/>
  <c r="S28" i="78"/>
  <c r="N28" i="78"/>
  <c r="I28" i="78"/>
  <c r="D28" i="78"/>
  <c r="AJ27" i="78"/>
  <c r="AI27" i="78"/>
  <c r="AC27" i="78"/>
  <c r="X27" i="78"/>
  <c r="S27" i="78"/>
  <c r="N27" i="78"/>
  <c r="I27" i="78"/>
  <c r="D27" i="78"/>
  <c r="AC26" i="78"/>
  <c r="X26" i="78"/>
  <c r="S26" i="78"/>
  <c r="N26" i="78"/>
  <c r="I26" i="78"/>
  <c r="D26" i="78"/>
  <c r="AC25" i="78"/>
  <c r="X25" i="78"/>
  <c r="S25" i="78"/>
  <c r="N25" i="78"/>
  <c r="I25" i="78"/>
  <c r="D25" i="78"/>
  <c r="AC24" i="78"/>
  <c r="X24" i="78"/>
  <c r="S24" i="78"/>
  <c r="N24" i="78"/>
  <c r="I24" i="78"/>
  <c r="D24" i="78"/>
  <c r="AJ23" i="78"/>
  <c r="AI23" i="78"/>
  <c r="AC23" i="78"/>
  <c r="X23" i="78"/>
  <c r="S23" i="78"/>
  <c r="N23" i="78"/>
  <c r="I23" i="78"/>
  <c r="D23" i="78"/>
  <c r="AJ22" i="78"/>
  <c r="AI22" i="78"/>
  <c r="AC22" i="78"/>
  <c r="X22" i="78"/>
  <c r="S22" i="78"/>
  <c r="N22" i="78"/>
  <c r="I22" i="78"/>
  <c r="D22" i="78"/>
  <c r="AJ21" i="78"/>
  <c r="AI21" i="78"/>
  <c r="AC21" i="78"/>
  <c r="X21" i="78"/>
  <c r="S21" i="78"/>
  <c r="N21" i="78"/>
  <c r="I21" i="78"/>
  <c r="D21" i="78"/>
  <c r="AJ20" i="78"/>
  <c r="AI20" i="78"/>
  <c r="AC20" i="78"/>
  <c r="X20" i="78"/>
  <c r="S20" i="78"/>
  <c r="N20" i="78"/>
  <c r="I20" i="78"/>
  <c r="D20" i="78"/>
  <c r="AJ19" i="78"/>
  <c r="AI19" i="78"/>
  <c r="AC19" i="78"/>
  <c r="X19" i="78"/>
  <c r="S19" i="78"/>
  <c r="N19" i="78"/>
  <c r="I19" i="78"/>
  <c r="D19" i="78"/>
  <c r="AJ18" i="78"/>
  <c r="AI18" i="78"/>
  <c r="AC18" i="78"/>
  <c r="X18" i="78"/>
  <c r="S18" i="78"/>
  <c r="N18" i="78"/>
  <c r="I18" i="78"/>
  <c r="D18" i="78"/>
  <c r="AJ17" i="78"/>
  <c r="AI17" i="78"/>
  <c r="AC17" i="78"/>
  <c r="X17" i="78"/>
  <c r="S17" i="78"/>
  <c r="N17" i="78"/>
  <c r="I17" i="78"/>
  <c r="D17" i="78"/>
  <c r="AJ16" i="78"/>
  <c r="AI16" i="78"/>
  <c r="AC16" i="78"/>
  <c r="X16" i="78"/>
  <c r="S16" i="78"/>
  <c r="N16" i="78"/>
  <c r="I16" i="78"/>
  <c r="D16" i="78"/>
  <c r="AJ15" i="78"/>
  <c r="AI15" i="78"/>
  <c r="AC15" i="78"/>
  <c r="X15" i="78"/>
  <c r="S15" i="78"/>
  <c r="N15" i="78"/>
  <c r="I15" i="78"/>
  <c r="D15" i="78"/>
  <c r="AJ14" i="78"/>
  <c r="AI14" i="78"/>
  <c r="AC14" i="78"/>
  <c r="X14" i="78"/>
  <c r="S14" i="78"/>
  <c r="N14" i="78"/>
  <c r="I14" i="78"/>
  <c r="D14" i="78"/>
  <c r="AJ13" i="78"/>
  <c r="AI13" i="78"/>
  <c r="AC13" i="78"/>
  <c r="X13" i="78"/>
  <c r="S13" i="78"/>
  <c r="N13" i="78"/>
  <c r="I13" i="78"/>
  <c r="D13" i="78"/>
  <c r="AJ12" i="78"/>
  <c r="AI12" i="78"/>
  <c r="AC12" i="78"/>
  <c r="X12" i="78"/>
  <c r="S12" i="78"/>
  <c r="N12" i="78"/>
  <c r="I12" i="78"/>
  <c r="D12" i="78"/>
  <c r="AJ11" i="78"/>
  <c r="AI11" i="78"/>
  <c r="AC11" i="78"/>
  <c r="X11" i="78"/>
  <c r="S11" i="78"/>
  <c r="N11" i="78"/>
  <c r="I11" i="78"/>
  <c r="D11" i="78"/>
  <c r="AJ10" i="78"/>
  <c r="AI10" i="78"/>
  <c r="AC10" i="78"/>
  <c r="X10" i="78"/>
  <c r="S10" i="78"/>
  <c r="N10" i="78"/>
  <c r="I10" i="78"/>
  <c r="D10" i="78"/>
  <c r="AJ9" i="78"/>
  <c r="AI9" i="78"/>
  <c r="AC9" i="78"/>
  <c r="X9" i="78"/>
  <c r="S9" i="78"/>
  <c r="N9" i="78"/>
  <c r="I9" i="78"/>
  <c r="D9" i="78"/>
  <c r="AJ8" i="78"/>
  <c r="AI8" i="78"/>
  <c r="AC8" i="78"/>
  <c r="X8" i="78"/>
  <c r="S8" i="78"/>
  <c r="N8" i="78"/>
  <c r="I8" i="78"/>
  <c r="D8" i="78"/>
  <c r="AJ7" i="78"/>
  <c r="AI7" i="78"/>
  <c r="AC7" i="78"/>
  <c r="X7" i="78"/>
  <c r="S7" i="78"/>
  <c r="N7" i="78"/>
  <c r="I7" i="78"/>
  <c r="D7" i="78"/>
  <c r="AJ6" i="78"/>
  <c r="AI6" i="78"/>
  <c r="AC6" i="78"/>
  <c r="X6" i="78"/>
  <c r="S6" i="78"/>
  <c r="N6" i="78"/>
  <c r="I6" i="78"/>
  <c r="D6" i="78"/>
  <c r="AJ5" i="78"/>
  <c r="AI5" i="78"/>
  <c r="AC5" i="78"/>
  <c r="X5" i="78"/>
  <c r="S5" i="78"/>
  <c r="N5" i="78"/>
  <c r="I5" i="78"/>
  <c r="D5" i="78"/>
  <c r="AJ4" i="78"/>
  <c r="AI4" i="78"/>
  <c r="AJ3" i="78"/>
  <c r="AI3" i="78"/>
  <c r="D71" i="77" l="1"/>
  <c r="D70" i="77"/>
  <c r="D69" i="77"/>
  <c r="D68" i="77"/>
  <c r="D67" i="77"/>
  <c r="D66" i="77"/>
  <c r="D65" i="77"/>
  <c r="D64" i="77"/>
  <c r="D63" i="77"/>
  <c r="D62" i="77"/>
  <c r="D61" i="77"/>
  <c r="D60" i="77"/>
  <c r="I59" i="77"/>
  <c r="D59" i="77"/>
  <c r="I58" i="77"/>
  <c r="D58" i="77"/>
  <c r="I57" i="77"/>
  <c r="D57" i="77"/>
  <c r="I56" i="77"/>
  <c r="D56" i="77"/>
  <c r="I55" i="77"/>
  <c r="D55" i="77"/>
  <c r="I54" i="77"/>
  <c r="D54" i="77"/>
  <c r="I53" i="77"/>
  <c r="D53" i="77"/>
  <c r="I52" i="77"/>
  <c r="D52" i="77"/>
  <c r="I51" i="77"/>
  <c r="D51" i="77"/>
  <c r="I50" i="77"/>
  <c r="D50" i="77"/>
  <c r="I49" i="77"/>
  <c r="D49" i="77"/>
  <c r="I48" i="77"/>
  <c r="D48" i="77"/>
  <c r="I47" i="77"/>
  <c r="D47" i="77"/>
  <c r="I46" i="77"/>
  <c r="D46" i="77"/>
  <c r="I45" i="77"/>
  <c r="D45" i="77"/>
  <c r="I44" i="77"/>
  <c r="D44" i="77"/>
  <c r="I43" i="77"/>
  <c r="D43" i="77"/>
  <c r="I42" i="77"/>
  <c r="D42" i="77"/>
  <c r="Q41" i="77"/>
  <c r="P41" i="77"/>
  <c r="I41" i="77"/>
  <c r="D41" i="77"/>
  <c r="Q40" i="77"/>
  <c r="P40" i="77"/>
  <c r="Q39" i="77"/>
  <c r="P39" i="77"/>
  <c r="Q38" i="77"/>
  <c r="P38" i="77"/>
  <c r="Q37" i="77"/>
  <c r="P37" i="77"/>
  <c r="Q36" i="77"/>
  <c r="P36" i="77"/>
  <c r="Q35" i="77"/>
  <c r="P35" i="77"/>
  <c r="D35" i="77"/>
  <c r="Q34" i="77"/>
  <c r="P34" i="77"/>
  <c r="D34" i="77"/>
  <c r="Q33" i="77"/>
  <c r="P33" i="77"/>
  <c r="D33" i="77"/>
  <c r="Q32" i="77"/>
  <c r="P32" i="77"/>
  <c r="D32" i="77"/>
  <c r="Q31" i="77"/>
  <c r="P31" i="77"/>
  <c r="D31" i="77"/>
  <c r="Q30" i="77"/>
  <c r="P30" i="77"/>
  <c r="D30" i="77"/>
  <c r="Q29" i="77"/>
  <c r="P29" i="77"/>
  <c r="D29" i="77"/>
  <c r="Q28" i="77"/>
  <c r="P28" i="77"/>
  <c r="D28" i="77"/>
  <c r="Q27" i="77"/>
  <c r="P27" i="77"/>
  <c r="D27" i="77"/>
  <c r="Q26" i="77"/>
  <c r="P26" i="77"/>
  <c r="D26" i="77"/>
  <c r="Q25" i="77"/>
  <c r="P25" i="77"/>
  <c r="D25" i="77"/>
  <c r="D24" i="77"/>
  <c r="I23" i="77"/>
  <c r="D23" i="77"/>
  <c r="I22" i="77"/>
  <c r="D22" i="77"/>
  <c r="I21" i="77"/>
  <c r="D21" i="77"/>
  <c r="Q20" i="77"/>
  <c r="P20" i="77"/>
  <c r="I20" i="77"/>
  <c r="D20" i="77"/>
  <c r="Q19" i="77"/>
  <c r="P19" i="77"/>
  <c r="I19" i="77"/>
  <c r="D19" i="77"/>
  <c r="Q18" i="77"/>
  <c r="P18" i="77"/>
  <c r="I18" i="77"/>
  <c r="D18" i="77"/>
  <c r="Q17" i="77"/>
  <c r="P17" i="77"/>
  <c r="I17" i="77"/>
  <c r="D17" i="77"/>
  <c r="Q16" i="77"/>
  <c r="P16" i="77"/>
  <c r="I16" i="77"/>
  <c r="D16" i="77"/>
  <c r="Q15" i="77"/>
  <c r="P15" i="77"/>
  <c r="I15" i="77"/>
  <c r="D15" i="77"/>
  <c r="Q14" i="77"/>
  <c r="P14" i="77"/>
  <c r="I14" i="77"/>
  <c r="D14" i="77"/>
  <c r="Q13" i="77"/>
  <c r="P13" i="77"/>
  <c r="I13" i="77"/>
  <c r="D13" i="77"/>
  <c r="Q12" i="77"/>
  <c r="P12" i="77"/>
  <c r="I12" i="77"/>
  <c r="D12" i="77"/>
  <c r="Q11" i="77"/>
  <c r="P11" i="77"/>
  <c r="I11" i="77"/>
  <c r="D11" i="77"/>
  <c r="Q10" i="77"/>
  <c r="P10" i="77"/>
  <c r="I10" i="77"/>
  <c r="D10" i="77"/>
  <c r="Q9" i="77"/>
  <c r="P9" i="77"/>
  <c r="I9" i="77"/>
  <c r="D9" i="77"/>
  <c r="Q8" i="77"/>
  <c r="P8" i="77"/>
  <c r="I8" i="77"/>
  <c r="D8" i="77"/>
  <c r="Q7" i="77"/>
  <c r="P7" i="77"/>
  <c r="I7" i="77"/>
  <c r="D7" i="77"/>
  <c r="Q6" i="77"/>
  <c r="P6" i="77"/>
  <c r="I6" i="77"/>
  <c r="D6" i="77"/>
  <c r="Q5" i="77"/>
  <c r="P5" i="77"/>
  <c r="I5" i="77"/>
  <c r="D5" i="77"/>
  <c r="Q4" i="77"/>
  <c r="P4" i="77"/>
</calcChain>
</file>

<file path=xl/sharedStrings.xml><?xml version="1.0" encoding="utf-8"?>
<sst xmlns="http://schemas.openxmlformats.org/spreadsheetml/2006/main" count="467" uniqueCount="233">
  <si>
    <t>Wafer number</t>
  </si>
  <si>
    <t>pieces remaining</t>
  </si>
  <si>
    <t>notes</t>
  </si>
  <si>
    <t>B705</t>
  </si>
  <si>
    <t>B885</t>
  </si>
  <si>
    <t>B886</t>
  </si>
  <si>
    <t>B1054</t>
  </si>
  <si>
    <t>B1057</t>
  </si>
  <si>
    <t>733-7</t>
  </si>
  <si>
    <t>733-5</t>
  </si>
  <si>
    <t>733-8</t>
  </si>
  <si>
    <t>G1091</t>
  </si>
  <si>
    <t>G1094</t>
  </si>
  <si>
    <t>G1145</t>
  </si>
  <si>
    <t>whole</t>
  </si>
  <si>
    <t>sibling 5756 , tunnel</t>
  </si>
  <si>
    <t>2 pcs</t>
  </si>
  <si>
    <t>B1058</t>
  </si>
  <si>
    <t>p=5e19, SLAC</t>
  </si>
  <si>
    <t>p=1e19, SLAC</t>
  </si>
  <si>
    <t>p=2e19, SLAC</t>
  </si>
  <si>
    <t>DBR</t>
  </si>
  <si>
    <t>shards</t>
  </si>
  <si>
    <t>polarization 90%</t>
  </si>
  <si>
    <t>first activate at 3-4-2016</t>
  </si>
  <si>
    <t>first activation</t>
  </si>
  <si>
    <t>measure at 3-4-2016 17:23</t>
  </si>
  <si>
    <t>measure at 3-4-2016 17:33</t>
  </si>
  <si>
    <t>measured @ 3-4-2016</t>
  </si>
  <si>
    <t>wavelength</t>
  </si>
  <si>
    <t>current</t>
  </si>
  <si>
    <t>power</t>
  </si>
  <si>
    <t>QE</t>
  </si>
  <si>
    <t>Run num</t>
  </si>
  <si>
    <t>Wavelength</t>
  </si>
  <si>
    <t>Asym11</t>
  </si>
  <si>
    <t>error11</t>
  </si>
  <si>
    <t>Pol11</t>
  </si>
  <si>
    <t>nm</t>
  </si>
  <si>
    <t>nA</t>
  </si>
  <si>
    <t>uW</t>
  </si>
  <si>
    <t>%</t>
  </si>
  <si>
    <t>second activation</t>
  </si>
  <si>
    <t>measured @ 3-8-2016</t>
  </si>
  <si>
    <t>second activate at 3-7-2016</t>
  </si>
  <si>
    <t>measure at 3-7-2016 16:37</t>
  </si>
  <si>
    <t>measure at 3-7-2016 16:45</t>
  </si>
  <si>
    <t>first activate at 11-19-2015</t>
  </si>
  <si>
    <t>Polarization</t>
  </si>
  <si>
    <t>measured @ 11-23-2015</t>
  </si>
  <si>
    <t>measure at 11-19-2015 17:53</t>
  </si>
  <si>
    <t>measure at 11-19-2015 18:08</t>
  </si>
  <si>
    <t>measure at 11-20-2015 9:20</t>
  </si>
  <si>
    <t>measure at 11-24-2015 17:36</t>
  </si>
  <si>
    <t>measure at 11-25-2015 10:39</t>
  </si>
  <si>
    <t>measure at 12-3-2015 17:00</t>
  </si>
  <si>
    <t>measured @ 12-3-2015</t>
  </si>
  <si>
    <t>m:/inj_group/wei/</t>
  </si>
  <si>
    <t>m:/inj_group/wei</t>
  </si>
  <si>
    <t>??</t>
  </si>
  <si>
    <t>M:\inj_group\MottPolarimeters\MicroMott\Data\SVT_Tests</t>
  </si>
  <si>
    <t>material</t>
  </si>
  <si>
    <t>GaAs:GaAsP</t>
  </si>
  <si>
    <t>none left</t>
  </si>
  <si>
    <t>Max Pol</t>
  </si>
  <si>
    <r>
      <t xml:space="preserve">Max Pol </t>
    </r>
    <r>
      <rPr>
        <sz val="11"/>
        <color theme="1"/>
        <rFont val="Calibri"/>
        <family val="2"/>
      </rPr>
      <t>λ</t>
    </r>
  </si>
  <si>
    <t>Fall 2015 Run</t>
  </si>
  <si>
    <t>QE at Max Pol</t>
  </si>
  <si>
    <t>should be DBR, no DBR measured</t>
  </si>
  <si>
    <t>Non-arsenic capped</t>
  </si>
  <si>
    <t>samples containing Sb</t>
  </si>
  <si>
    <t>G1092</t>
  </si>
  <si>
    <t>G1146</t>
  </si>
  <si>
    <t>B1055</t>
  </si>
  <si>
    <t>not sure what the "B" designation refers to.  Many wafers bought when times were good, but few (none?) analyzed</t>
  </si>
  <si>
    <t>?</t>
  </si>
  <si>
    <t>shard</t>
  </si>
  <si>
    <t>one piece remains</t>
  </si>
  <si>
    <t>two pieces remain</t>
  </si>
  <si>
    <t>whole wafer</t>
  </si>
  <si>
    <t>stored in dry box</t>
  </si>
  <si>
    <t>gone</t>
  </si>
  <si>
    <t>one piece</t>
  </si>
  <si>
    <t xml:space="preserve"> glued to cover slip</t>
  </si>
  <si>
    <t>no DBR, standard wafer</t>
  </si>
  <si>
    <t>Appl. Phys. Lett. 109, 252104 (2016)</t>
  </si>
  <si>
    <t>good candidate for CEBAF</t>
  </si>
  <si>
    <t>samples  for DBR study (some have no DBR)</t>
  </si>
  <si>
    <t>Wafers below this line were aresenic capped</t>
  </si>
  <si>
    <t>Free material from SLAC related to dopant density optimization, the surface layer, no arsenic cap</t>
  </si>
  <si>
    <t>Structures of GaAs/GaAsP Polarized Photocathode w/ and w/o DBR</t>
  </si>
  <si>
    <t>Sample # 75103 (w/o DBR)</t>
  </si>
  <si>
    <t>Layer</t>
  </si>
  <si>
    <t>SL period (nm)</t>
  </si>
  <si>
    <t>Number of SL</t>
  </si>
  <si>
    <t>Thickness (nm)</t>
  </si>
  <si>
    <t>Dopant</t>
  </si>
  <si>
    <r>
      <t>Carrier density (cm</t>
    </r>
    <r>
      <rPr>
        <vertAlign val="superscript"/>
        <sz val="12"/>
        <rFont val="Times New Roman"/>
        <family val="1"/>
      </rPr>
      <t>-3</t>
    </r>
    <r>
      <rPr>
        <sz val="12"/>
        <rFont val="Times New Roman"/>
        <family val="1"/>
      </rPr>
      <t>)</t>
    </r>
  </si>
  <si>
    <t>amorphous Arsenic cap</t>
  </si>
  <si>
    <t>GaAs</t>
  </si>
  <si>
    <t>/</t>
  </si>
  <si>
    <t>Be</t>
  </si>
  <si>
    <t>p=5E19</t>
  </si>
  <si>
    <t>GaAs/GaAsP SL (3.8/2.9nm)</t>
  </si>
  <si>
    <t>p=5E17</t>
  </si>
  <si>
    <t>GaAsP0.36</t>
  </si>
  <si>
    <t>p=5E18</t>
  </si>
  <si>
    <t>graded GaAsP</t>
  </si>
  <si>
    <t>GaAs buffer</t>
  </si>
  <si>
    <t>p=7e18</t>
  </si>
  <si>
    <r>
      <t>p-GaAs substrate (p&gt;1</t>
    </r>
    <r>
      <rPr>
        <sz val="12"/>
        <rFont val="Symbol"/>
        <family val="1"/>
        <charset val="2"/>
      </rPr>
      <t>´</t>
    </r>
    <r>
      <rPr>
        <sz val="12"/>
        <rFont val="Times New Roman"/>
        <family val="1"/>
      </rPr>
      <t>10</t>
    </r>
    <r>
      <rPr>
        <vertAlign val="superscript"/>
        <sz val="12"/>
        <rFont val="Times New Roman"/>
        <family val="1"/>
      </rPr>
      <t>18</t>
    </r>
    <r>
      <rPr>
        <sz val="12"/>
        <rFont val="Times New Roman"/>
        <family val="1"/>
      </rPr>
      <t xml:space="preserve"> cm</t>
    </r>
    <r>
      <rPr>
        <vertAlign val="superscript"/>
        <sz val="12"/>
        <rFont val="Times New Roman"/>
        <family val="1"/>
      </rPr>
      <t>-3</t>
    </r>
    <r>
      <rPr>
        <sz val="12"/>
        <rFont val="Times New Roman"/>
        <family val="1"/>
      </rPr>
      <t>)</t>
    </r>
  </si>
  <si>
    <t>Sample # 75104 (w/ DBR)</t>
  </si>
  <si>
    <t>Number of SL period</t>
  </si>
  <si>
    <t>GaAsP0.36/AlGaAsP DBR</t>
  </si>
  <si>
    <r>
      <t>GaAsSb</t>
    </r>
    <r>
      <rPr>
        <vertAlign val="subscript"/>
        <sz val="11"/>
        <color theme="1"/>
        <rFont val="Calibri"/>
        <family val="2"/>
        <scheme val="minor"/>
      </rPr>
      <t>0.176</t>
    </r>
    <r>
      <rPr>
        <sz val="11"/>
        <color theme="1"/>
        <rFont val="Calibri"/>
        <family val="2"/>
        <scheme val="minor"/>
      </rPr>
      <t>/Al</t>
    </r>
    <r>
      <rPr>
        <vertAlign val="subscript"/>
        <sz val="11"/>
        <color theme="1"/>
        <rFont val="Calibri"/>
        <family val="2"/>
        <scheme val="minor"/>
      </rPr>
      <t>0.4</t>
    </r>
    <r>
      <rPr>
        <sz val="11"/>
        <color theme="1"/>
        <rFont val="Calibri"/>
        <family val="2"/>
        <scheme val="minor"/>
      </rPr>
      <t>GaAs 1.2/4 nm 20SL</t>
    </r>
  </si>
  <si>
    <r>
      <t>GaAsSb</t>
    </r>
    <r>
      <rPr>
        <vertAlign val="subscript"/>
        <sz val="11"/>
        <color theme="1"/>
        <rFont val="Calibri"/>
        <family val="2"/>
        <scheme val="minor"/>
      </rPr>
      <t>0.173</t>
    </r>
    <r>
      <rPr>
        <sz val="11"/>
        <color theme="1"/>
        <rFont val="Calibri"/>
        <family val="2"/>
        <scheme val="minor"/>
      </rPr>
      <t>/Al</t>
    </r>
    <r>
      <rPr>
        <vertAlign val="subscript"/>
        <sz val="11"/>
        <color theme="1"/>
        <rFont val="Calibri"/>
        <family val="2"/>
        <scheme val="minor"/>
      </rPr>
      <t>0.4</t>
    </r>
    <r>
      <rPr>
        <sz val="11"/>
        <color theme="1"/>
        <rFont val="Calibri"/>
        <family val="2"/>
        <scheme val="minor"/>
      </rPr>
      <t>GaAs 1.2/4 nm 20SL</t>
    </r>
  </si>
  <si>
    <r>
      <t>GaAsSb</t>
    </r>
    <r>
      <rPr>
        <vertAlign val="subscript"/>
        <sz val="11"/>
        <color theme="1"/>
        <rFont val="Calibri"/>
        <family val="2"/>
        <scheme val="minor"/>
      </rPr>
      <t>0.167</t>
    </r>
    <r>
      <rPr>
        <sz val="11"/>
        <color theme="1"/>
        <rFont val="Calibri"/>
        <family val="2"/>
        <scheme val="minor"/>
      </rPr>
      <t>/Al</t>
    </r>
    <r>
      <rPr>
        <vertAlign val="subscript"/>
        <sz val="11"/>
        <color theme="1"/>
        <rFont val="Calibri"/>
        <family val="2"/>
        <scheme val="minor"/>
      </rPr>
      <t>0.4</t>
    </r>
    <r>
      <rPr>
        <sz val="11"/>
        <color theme="1"/>
        <rFont val="Calibri"/>
        <family val="2"/>
        <scheme val="minor"/>
      </rPr>
      <t>GaAs 1.2/4 nm 20SL</t>
    </r>
  </si>
  <si>
    <t xml:space="preserve"> </t>
  </si>
  <si>
    <r>
      <t>GaAsSb</t>
    </r>
    <r>
      <rPr>
        <vertAlign val="subscript"/>
        <sz val="11"/>
        <color theme="1"/>
        <rFont val="Times New Roman"/>
        <family val="1"/>
      </rPr>
      <t>0.165</t>
    </r>
    <r>
      <rPr>
        <sz val="11"/>
        <color theme="1"/>
        <rFont val="Times New Roman"/>
        <family val="1"/>
      </rPr>
      <t>/Al</t>
    </r>
    <r>
      <rPr>
        <vertAlign val="subscript"/>
        <sz val="11"/>
        <color theme="1"/>
        <rFont val="Times New Roman"/>
        <family val="1"/>
      </rPr>
      <t>0.4</t>
    </r>
    <r>
      <rPr>
        <sz val="11"/>
        <color theme="1"/>
        <rFont val="Times New Roman"/>
        <family val="1"/>
      </rPr>
      <t>GaAs 1.2/4 nm 20SL</t>
    </r>
  </si>
  <si>
    <r>
      <t>GaAsSb</t>
    </r>
    <r>
      <rPr>
        <vertAlign val="subscript"/>
        <sz val="11"/>
        <color theme="1"/>
        <rFont val="Calibri"/>
        <family val="2"/>
        <scheme val="minor"/>
      </rPr>
      <t>0.14</t>
    </r>
    <r>
      <rPr>
        <sz val="11"/>
        <color theme="1"/>
        <rFont val="Calibri"/>
        <family val="2"/>
        <scheme val="minor"/>
      </rPr>
      <t>/Al</t>
    </r>
    <r>
      <rPr>
        <vertAlign val="subscript"/>
        <sz val="11"/>
        <color theme="1"/>
        <rFont val="Calibri"/>
        <family val="2"/>
        <scheme val="minor"/>
      </rPr>
      <t>0.38</t>
    </r>
    <r>
      <rPr>
        <sz val="11"/>
        <color theme="1"/>
        <rFont val="Calibri"/>
        <family val="2"/>
        <scheme val="minor"/>
      </rPr>
      <t>GaAs 1.5/4 nm 20SL</t>
    </r>
  </si>
  <si>
    <r>
      <t>GaAsSb</t>
    </r>
    <r>
      <rPr>
        <vertAlign val="subscript"/>
        <sz val="11"/>
        <color theme="1"/>
        <rFont val="Calibri"/>
        <family val="2"/>
        <scheme val="minor"/>
      </rPr>
      <t>0.15</t>
    </r>
    <r>
      <rPr>
        <sz val="11"/>
        <color theme="1"/>
        <rFont val="Calibri"/>
        <family val="2"/>
        <scheme val="minor"/>
      </rPr>
      <t>/Al</t>
    </r>
    <r>
      <rPr>
        <vertAlign val="subscript"/>
        <sz val="11"/>
        <color theme="1"/>
        <rFont val="Calibri"/>
        <family val="2"/>
        <scheme val="minor"/>
      </rPr>
      <t>0.38</t>
    </r>
    <r>
      <rPr>
        <sz val="11"/>
        <color theme="1"/>
        <rFont val="Calibri"/>
        <family val="2"/>
        <scheme val="minor"/>
      </rPr>
      <t>GaAs1.5/4 nm 20SLWith DBR</t>
    </r>
  </si>
  <si>
    <r>
      <t>GaAsSb</t>
    </r>
    <r>
      <rPr>
        <vertAlign val="subscript"/>
        <sz val="11"/>
        <color theme="1"/>
        <rFont val="Calibri"/>
        <family val="2"/>
        <scheme val="minor"/>
      </rPr>
      <t>0.15</t>
    </r>
    <r>
      <rPr>
        <sz val="11"/>
        <color theme="1"/>
        <rFont val="Calibri"/>
        <family val="2"/>
        <scheme val="minor"/>
      </rPr>
      <t>/Al</t>
    </r>
    <r>
      <rPr>
        <vertAlign val="subscript"/>
        <sz val="11"/>
        <color theme="1"/>
        <rFont val="Calibri"/>
        <family val="2"/>
        <scheme val="minor"/>
      </rPr>
      <t>0.36</t>
    </r>
    <r>
      <rPr>
        <sz val="11"/>
        <color theme="1"/>
        <rFont val="Calibri"/>
        <family val="2"/>
        <scheme val="minor"/>
      </rPr>
      <t>GaAs1.5/4 nm 15SL</t>
    </r>
  </si>
  <si>
    <r>
      <t>GaAsSb</t>
    </r>
    <r>
      <rPr>
        <vertAlign val="subscript"/>
        <sz val="11"/>
        <color theme="1"/>
        <rFont val="Calibri"/>
        <family val="2"/>
        <scheme val="minor"/>
      </rPr>
      <t>0.147</t>
    </r>
    <r>
      <rPr>
        <sz val="11"/>
        <color theme="1"/>
        <rFont val="Calibri"/>
        <family val="2"/>
        <scheme val="minor"/>
      </rPr>
      <t>/Al</t>
    </r>
    <r>
      <rPr>
        <vertAlign val="subscript"/>
        <sz val="11"/>
        <color theme="1"/>
        <rFont val="Calibri"/>
        <family val="2"/>
        <scheme val="minor"/>
      </rPr>
      <t>0.38</t>
    </r>
    <r>
      <rPr>
        <sz val="11"/>
        <color theme="1"/>
        <rFont val="Calibri"/>
        <family val="2"/>
        <scheme val="minor"/>
      </rPr>
      <t>GaAs1.2/2.4 nm 30SL</t>
    </r>
  </si>
  <si>
    <r>
      <t>GaAsSb</t>
    </r>
    <r>
      <rPr>
        <vertAlign val="subscript"/>
        <sz val="11"/>
        <color theme="1"/>
        <rFont val="Calibri"/>
        <family val="2"/>
        <scheme val="minor"/>
      </rPr>
      <t>0.115</t>
    </r>
    <r>
      <rPr>
        <sz val="11"/>
        <color theme="1"/>
        <rFont val="Calibri"/>
        <family val="2"/>
        <scheme val="minor"/>
      </rPr>
      <t>/Al</t>
    </r>
    <r>
      <rPr>
        <vertAlign val="subscript"/>
        <sz val="11"/>
        <color theme="1"/>
        <rFont val="Calibri"/>
        <family val="2"/>
        <scheme val="minor"/>
      </rPr>
      <t>0.38</t>
    </r>
    <r>
      <rPr>
        <sz val="11"/>
        <color theme="1"/>
        <rFont val="Calibri"/>
        <family val="2"/>
        <scheme val="minor"/>
      </rPr>
      <t>GaAs1.2/2.4 nm 30SL</t>
    </r>
  </si>
  <si>
    <t>Sample # 75102 (w/ DBR)</t>
  </si>
  <si>
    <r>
      <t>Carrier Concentration (cm</t>
    </r>
    <r>
      <rPr>
        <vertAlign val="superscript"/>
        <sz val="12"/>
        <rFont val="Times New Roman"/>
        <family val="1"/>
      </rPr>
      <t>-3</t>
    </r>
    <r>
      <rPr>
        <sz val="12"/>
        <rFont val="Times New Roman"/>
        <family val="1"/>
      </rPr>
      <t>)</t>
    </r>
  </si>
  <si>
    <r>
      <t>p-GaAs substrate (p~5</t>
    </r>
    <r>
      <rPr>
        <sz val="12"/>
        <rFont val="Symbol"/>
        <family val="1"/>
        <charset val="2"/>
      </rPr>
      <t>´</t>
    </r>
    <r>
      <rPr>
        <sz val="12"/>
        <rFont val="Times New Roman"/>
        <family val="1"/>
      </rPr>
      <t>10</t>
    </r>
    <r>
      <rPr>
        <vertAlign val="superscript"/>
        <sz val="12"/>
        <rFont val="Times New Roman"/>
        <family val="1"/>
      </rPr>
      <t>18</t>
    </r>
    <r>
      <rPr>
        <sz val="12"/>
        <rFont val="Times New Roman"/>
        <family val="1"/>
      </rPr>
      <t xml:space="preserve"> cm</t>
    </r>
    <r>
      <rPr>
        <vertAlign val="superscript"/>
        <sz val="12"/>
        <rFont val="Times New Roman"/>
        <family val="1"/>
      </rPr>
      <t>-3</t>
    </r>
    <r>
      <rPr>
        <sz val="12"/>
        <rFont val="Times New Roman"/>
        <family val="1"/>
      </rPr>
      <t>)</t>
    </r>
  </si>
  <si>
    <t>Puck#6 &amp; cesiator degas</t>
  </si>
  <si>
    <r>
      <t>1508854 ELOG POLOG grames Today, moved Puck #6 new SL-</t>
    </r>
    <r>
      <rPr>
        <b/>
        <sz val="11"/>
        <color theme="1"/>
        <rFont val="Calibri"/>
        <family val="2"/>
        <scheme val="minor"/>
      </rPr>
      <t>5756</t>
    </r>
    <r>
      <rPr>
        <sz val="11"/>
        <color theme="1"/>
        <rFont val="Calibri"/>
        <family val="2"/>
        <scheme val="minor"/>
      </rPr>
      <t>-6 from SM#2 to stalk heater for degas. Went fine- used usual ramp protocol and, as expected, puck began to degas around 300C. When puck reached 345C moved IP from UHV to local digitel supply- which peaked at 7uA at 400C. After this</t>
    </r>
  </si>
  <si>
    <t>grames - 2010-02-26 11:52</t>
  </si>
  <si>
    <t>MM: successful bake, activation</t>
  </si>
  <si>
    <r>
      <t xml:space="preserve">1465446 POLOG marcy SSL </t>
    </r>
    <r>
      <rPr>
        <b/>
        <sz val="11"/>
        <color theme="1"/>
        <rFont val="Calibri"/>
        <family val="2"/>
        <scheme val="minor"/>
      </rPr>
      <t>5756</t>
    </r>
    <r>
      <rPr>
        <sz val="11"/>
        <color theme="1"/>
        <rFont val="Calibri"/>
        <family val="2"/>
        <scheme val="minor"/>
      </rPr>
      <t xml:space="preserve"> (new batch from SVT) baked in MM load lock bellows. Activation today after 1.5 hour heat to 630C. Activation seemed odd, but found that laser wasn't squarely on cathode during activation. 6 uA from 1.4mW 773 laser, optics drop that to near.7 mW by the window. QE 1.3% very</t>
    </r>
  </si>
  <si>
    <t>marcy - 2009-04-15 16:06</t>
  </si>
  <si>
    <t>ITS: Put new Wafers on Pucks</t>
  </si>
  <si>
    <r>
      <t xml:space="preserve">1546557 POLOG suleiman marcy With Marcy, we removed the old wafers from Puck #2, Puck #4, and Puck #7. The wafers are saved for surface measurements. We put new wafers: Puck #2: SSL </t>
    </r>
    <r>
      <rPr>
        <b/>
        <sz val="11"/>
        <color theme="1"/>
        <rFont val="Calibri"/>
        <family val="2"/>
        <scheme val="minor"/>
      </rPr>
      <t>5756</t>
    </r>
    <r>
      <rPr>
        <sz val="11"/>
        <color theme="1"/>
        <rFont val="Calibri"/>
        <family val="2"/>
        <scheme val="minor"/>
      </rPr>
      <t>-1 Puck #4 and Puck #7: BULK AXT13 pieces 8 and 9.</t>
    </r>
  </si>
  <si>
    <t>superlattice samples and polarization values</t>
  </si>
  <si>
    <r>
      <t xml:space="preserve">1569103 POLOG poelker I was looking through the logbook to recall superlattice labels, to help James identify a new superlattice sample to install in the minimott. He will install a sample from </t>
    </r>
    <r>
      <rPr>
        <b/>
        <sz val="11"/>
        <color theme="1"/>
        <rFont val="Calibri"/>
        <family val="2"/>
        <scheme val="minor"/>
      </rPr>
      <t>5756</t>
    </r>
    <r>
      <rPr>
        <sz val="11"/>
        <color theme="1"/>
        <rFont val="Calibri"/>
        <family val="2"/>
        <scheme val="minor"/>
      </rPr>
      <t xml:space="preserve"> which gave polarization ~ 79% (see entries around 2 March, 2010). This is slightly lower polarization</t>
    </r>
  </si>
  <si>
    <t>Gun2 SL5756-4 activated OK</t>
  </si>
  <si>
    <r>
      <t>1796264 POLOG ELOG grames hansknec Yesterday, heated Puck#9 SL</t>
    </r>
    <r>
      <rPr>
        <b/>
        <sz val="11"/>
        <color theme="1"/>
        <rFont val="Calibri"/>
        <family val="2"/>
        <scheme val="minor"/>
      </rPr>
      <t>5756</t>
    </r>
    <r>
      <rPr>
        <sz val="11"/>
        <color theme="1"/>
        <rFont val="Calibri"/>
        <family val="2"/>
        <scheme val="minor"/>
      </rPr>
      <t>-4 to ~500C to evaporate the As cap. Today, heated again to 350C to pre-clean surface, waited ~5.5hrs until</t>
    </r>
  </si>
  <si>
    <t>grames - 2012-07-17 16:00</t>
  </si>
  <si>
    <t>Polarization for 5756-4</t>
  </si>
  <si>
    <r>
      <t>3349354 POLOG MOTTLOG grames Short summary: SLSP-</t>
    </r>
    <r>
      <rPr>
        <b/>
        <sz val="11"/>
        <color theme="1"/>
        <rFont val="Calibri"/>
        <family val="2"/>
        <scheme val="minor"/>
      </rPr>
      <t>5756</t>
    </r>
    <r>
      <rPr>
        <sz val="11"/>
        <color theme="1"/>
        <rFont val="Calibri"/>
        <family val="2"/>
        <scheme val="minor"/>
      </rPr>
      <t>-4 looks to have a polarization in the range of 85.7 +/- 1.9 % where the uncertainty here is dominated by the energy cuts applied (see details</t>
    </r>
  </si>
  <si>
    <t>grames - 2015-08-21 09:15</t>
  </si>
  <si>
    <t>LLGUN2: photocathode 5245-3 heated</t>
  </si>
  <si>
    <r>
      <t xml:space="preserve">1435643 ELOG POLOG grames The LLGUN2 superlattice photocathode </t>
    </r>
    <r>
      <rPr>
        <b/>
        <sz val="11"/>
        <color theme="1"/>
        <rFont val="Calibri"/>
        <family val="2"/>
        <scheme val="minor"/>
      </rPr>
      <t>5245</t>
    </r>
    <r>
      <rPr>
        <sz val="11"/>
        <color theme="1"/>
        <rFont val="Calibri"/>
        <family val="2"/>
        <scheme val="minor"/>
      </rPr>
      <t>-3 puck#6 was moved to the Prep heater location and ramped to 500 C in 65 minutes and soaked (8.4 Amps) for 71 minutes; final temperature 514 C. Peak Prep IP current ~325 nA during heat ramp, but falling after 423 C, ultimately 170 nA at</t>
    </r>
  </si>
  <si>
    <t>grames - 2008-08-11 22:01</t>
  </si>
  <si>
    <t>injector work summary</t>
  </si>
  <si>
    <r>
      <t>1428129 ELOG POLOG grames poelker dumas The LLGUN2 superlattice photocathode SLSP-</t>
    </r>
    <r>
      <rPr>
        <b/>
        <sz val="11"/>
        <color theme="1"/>
        <rFont val="Calibri"/>
        <family val="2"/>
        <scheme val="minor"/>
      </rPr>
      <t>5245</t>
    </r>
    <r>
      <rPr>
        <sz val="11"/>
        <color theme="1"/>
        <rFont val="Calibri"/>
        <family val="2"/>
        <scheme val="minor"/>
      </rPr>
      <t>-3 was heated, cooled and activated today with good QE ~0.8%. Gun HV and beam were restored using spot 1120/1060 to reference orbit saved this morning. The total task time was 10h10m and during that time 2 hours</t>
    </r>
  </si>
  <si>
    <t>grames - 2008-05-08 17:21</t>
  </si>
  <si>
    <t>LLGUN2 photocathode activated</t>
  </si>
  <si>
    <r>
      <t>1420269 ELOG POLOG grames Yesterday, we heated LLGUN2 photocathode SLSP-</t>
    </r>
    <r>
      <rPr>
        <b/>
        <sz val="11"/>
        <color theme="1"/>
        <rFont val="Calibri"/>
        <family val="2"/>
        <scheme val="minor"/>
      </rPr>
      <t>5245</t>
    </r>
    <r>
      <rPr>
        <sz val="11"/>
        <color theme="1"/>
        <rFont val="Calibri"/>
        <family val="2"/>
        <scheme val="minor"/>
      </rPr>
      <t>-3 puck#6 for 90min at ~515C, then cooled ~10hrs to 26C. Today, activated w/ 5mm mask, bias=4 (73V), 773nm diode laser w/ ~15 yo-yo's. Final QE ~0.85% @780nm, however, this will likely grow some more over the next day. We again had</t>
    </r>
  </si>
  <si>
    <t>grames - 2008-03-18 14:03</t>
  </si>
  <si>
    <t>Gun2 work summary</t>
  </si>
  <si>
    <r>
      <t xml:space="preserve">course in the upcoming ~weeks. In the near term, I removed SLSP </t>
    </r>
    <r>
      <rPr>
        <b/>
        <sz val="11"/>
        <color theme="1"/>
        <rFont val="Calibri"/>
        <family val="2"/>
        <scheme val="minor"/>
      </rPr>
      <t>5245</t>
    </r>
    <r>
      <rPr>
        <sz val="11"/>
        <color theme="1"/>
        <rFont val="Calibri"/>
        <family val="2"/>
        <scheme val="minor"/>
      </rPr>
      <t>-3 on puck #6 and put on storage</t>
    </r>
  </si>
  <si>
    <t>grames - 2008-06-11 17:18</t>
  </si>
  <si>
    <t>LLGun2: SLSP-5246-1, 1st activation</t>
  </si>
  <si>
    <r>
      <t>scans show evidence of graded QE in upper left corner similar to that of activations for SLSP-</t>
    </r>
    <r>
      <rPr>
        <b/>
        <sz val="11"/>
        <color theme="1"/>
        <rFont val="Calibri"/>
        <family val="2"/>
        <scheme val="minor"/>
      </rPr>
      <t>5245</t>
    </r>
  </si>
  <si>
    <t>grames - 2008-06-12 13:46</t>
  </si>
  <si>
    <t>BS: (summary) Polarization vs. SCL test plan</t>
  </si>
  <si>
    <r>
      <t>1427841 ELOG POLOG grames Earlier today I measured the polarization of the SLSP-</t>
    </r>
    <r>
      <rPr>
        <b/>
        <sz val="11"/>
        <color theme="1"/>
        <rFont val="Calibri"/>
        <family val="2"/>
        <scheme val="minor"/>
      </rPr>
      <t>5245</t>
    </r>
    <r>
      <rPr>
        <sz val="11"/>
        <color theme="1"/>
        <rFont val="Calibri"/>
        <family val="2"/>
        <scheme val="minor"/>
      </rPr>
      <t>-3 photocathode in LLGUN2 as a function of incident laser power and QE, to the extent SCL and photocathode degradation are important. I measured the electron polarization three times at laser power spanning</t>
    </r>
  </si>
  <si>
    <t>grames - 2008-05-06 14:32</t>
  </si>
  <si>
    <t>Laser C 0-Surface Charge Limit Measurement</t>
  </si>
  <si>
    <r>
      <t>1438338 POLOG grames User Comments: Fresh SL</t>
    </r>
    <r>
      <rPr>
        <b/>
        <sz val="11"/>
        <color theme="1"/>
        <rFont val="Calibri"/>
        <family val="2"/>
        <scheme val="minor"/>
      </rPr>
      <t>5246</t>
    </r>
    <r>
      <rPr>
        <sz val="11"/>
        <color theme="1"/>
        <rFont val="Calibri"/>
        <family val="2"/>
        <scheme val="minor"/>
      </rPr>
      <t>-4. Laser C Wavelength 780.0 Gun 2 Spot (720,720) Data file name: /cs/prohome/apps/a/autoSCL/2-2/fileio/data/080926.144419.c</t>
    </r>
  </si>
  <si>
    <t>grames - 2008-09-26 14:47</t>
  </si>
  <si>
    <t>Analyzing power superlattice 5246 in micromott</t>
  </si>
  <si>
    <r>
      <t xml:space="preserve">1451483 POLOG marcy Analyzing power measured in the micromott for SL </t>
    </r>
    <r>
      <rPr>
        <b/>
        <sz val="11"/>
        <color theme="1"/>
        <rFont val="Calibri"/>
        <family val="2"/>
        <scheme val="minor"/>
      </rPr>
      <t>5246</t>
    </r>
    <r>
      <rPr>
        <sz val="11"/>
        <color theme="1"/>
        <rFont val="Calibri"/>
        <family val="2"/>
        <scheme val="minor"/>
      </rPr>
      <t>. Half wave plate rotated, 790 nm diode laser, power and photocurrent measured (room dark for accurate low power</t>
    </r>
  </si>
  <si>
    <t>marcy - 2009-01-08 15:41</t>
  </si>
  <si>
    <t>LLGUN2: puck#2 (SLSP 5246-4) heat cleaned</t>
  </si>
  <si>
    <r>
      <t xml:space="preserve">1464510 ELOG POLOG grames Following LLGUN2 laser alignment puck#4 (bulk GaAs) was moved from HV to Prep SM #1 and puck#2 (strained layer superlattice </t>
    </r>
    <r>
      <rPr>
        <b/>
        <sz val="11"/>
        <color theme="1"/>
        <rFont val="Calibri"/>
        <family val="2"/>
        <scheme val="minor"/>
      </rPr>
      <t>5246</t>
    </r>
    <r>
      <rPr>
        <sz val="11"/>
        <color theme="1"/>
        <rFont val="Calibri"/>
        <family val="2"/>
        <scheme val="minor"/>
      </rPr>
      <t>-4) was moved to the heater position, ramped to 500C and soaked for 55 min. Details are in paper log, but initial Prep ~4.9nA, RGA degas burst to</t>
    </r>
  </si>
  <si>
    <t>grames - 2009-04-06 14:18</t>
  </si>
  <si>
    <t>LLGUN2: SL5246-4 superlattice activated very well</t>
  </si>
  <si>
    <r>
      <t>1438226 ELOG POLOG grames First activation of SL</t>
    </r>
    <r>
      <rPr>
        <b/>
        <sz val="11"/>
        <color theme="1"/>
        <rFont val="Calibri"/>
        <family val="2"/>
        <scheme val="minor"/>
      </rPr>
      <t>5246</t>
    </r>
    <r>
      <rPr>
        <sz val="11"/>
        <color theme="1"/>
        <rFont val="Calibri"/>
        <family val="2"/>
        <scheme val="minor"/>
      </rPr>
      <t>-4 on puck#2 went well with 17 yo-yo's using Cs=4.4Amps and NF3, Prep UHV for each about 20-30nA above baseline. Again, activated with ND filters, vacuum window mask and lights off to limit ambient light, using 773nm diode laser. Bias was</t>
    </r>
  </si>
  <si>
    <t>grames - 2008-09-25 11:29</t>
  </si>
  <si>
    <t>Gun2: First heat cycle for SLSP-5246-1</t>
  </si>
  <si>
    <r>
      <t>1432878 ELOG POLOG grames 22:00- The gun2 photocathode SLSP-</t>
    </r>
    <r>
      <rPr>
        <b/>
        <sz val="11"/>
        <color theme="1"/>
        <rFont val="Calibri"/>
        <family val="2"/>
        <scheme val="minor"/>
      </rPr>
      <t>5246</t>
    </r>
    <r>
      <rPr>
        <sz val="11"/>
        <color theme="1"/>
        <rFont val="Calibri"/>
        <family val="2"/>
        <scheme val="minor"/>
      </rPr>
      <t>-1 was heated for the first time. Prep initial conditions were ~6nA @ ~27 degC. Puck heated to ~500 C in ~90 min. Typical peak pump current is ~0.1 uA at ~500 C. For this arsenic capped sample, pressure rise began at ~330 degC and rolled</t>
    </r>
  </si>
  <si>
    <t>grames - 2008-06-11 23:10</t>
  </si>
  <si>
    <t>Superlattice 5246 ready for Gun3</t>
  </si>
  <si>
    <r>
      <t xml:space="preserve">1435515 POLOG poelker John and I anodized superlattice </t>
    </r>
    <r>
      <rPr>
        <b/>
        <sz val="11"/>
        <color theme="1"/>
        <rFont val="Calibri"/>
        <family val="2"/>
        <scheme val="minor"/>
      </rPr>
      <t>5246</t>
    </r>
    <r>
      <rPr>
        <sz val="11"/>
        <color theme="1"/>
        <rFont val="Calibri"/>
        <family val="2"/>
        <scheme val="minor"/>
      </rPr>
      <t xml:space="preserve"> and I mounted it to stalk#1. Anodized using the new tool, no problems. I used indium foil on the stalk, un-heated in air, tantalum cup added without problems. The wafer looks very good, with uniform anodization and clean central area. The wafer</t>
    </r>
  </si>
  <si>
    <t>webrun - 2008-08-07 15:47</t>
  </si>
  <si>
    <t xml:space="preserve">Start of run number 6656: Run_type=Production e+,DAQ_type=Semi-Integrated,target_type=0.1 mm Tungsten,beam_p0=8.28,beam_current=0.380,spect_p=3.22,HWP_type=OUT,jaw_jawL=34.92,jaw_jawR=-36.8,spect_current=79.69,mag_current=-60A,comment_text=Production IN </t>
  </si>
  <si>
    <r>
      <t>PEPPo Detector HV CsI-9 READ:-1.19774 PEPPo Detector HV COSMIC-1 READ:-1.</t>
    </r>
    <r>
      <rPr>
        <b/>
        <sz val="11"/>
        <color theme="1"/>
        <rFont val="Calibri"/>
        <family val="2"/>
        <scheme val="minor"/>
      </rPr>
      <t>5246</t>
    </r>
    <r>
      <rPr>
        <sz val="11"/>
        <color theme="1"/>
        <rFont val="Calibri"/>
        <family val="2"/>
        <scheme val="minor"/>
      </rPr>
      <t xml:space="preserve"> PEPPo Detector HV COSMIC-2</t>
    </r>
  </si>
  <si>
    <t>idaq - 2012-06-23 05:47</t>
  </si>
  <si>
    <t xml:space="preserve">Start of run number 8672: Run_type=Parity Quality,comment_text=20 uA from Hall A laser </t>
  </si>
  <si>
    <r>
      <t xml:space="preserve">(counts): </t>
    </r>
    <r>
      <rPr>
        <b/>
        <sz val="11"/>
        <color theme="1"/>
        <rFont val="Calibri"/>
        <family val="2"/>
        <scheme val="minor"/>
      </rPr>
      <t>5247</t>
    </r>
    <r>
      <rPr>
        <sz val="11"/>
        <color theme="1"/>
        <rFont val="Calibri"/>
        <family val="2"/>
        <scheme val="minor"/>
      </rPr>
      <t xml:space="preserve"> Beam Current Low Channel (uA): 8.84722 Beam Current Low Channel (counts): 65535 Beam Current</t>
    </r>
  </si>
  <si>
    <t>idaq - 2016-10-19 10:58 - 1 comment</t>
  </si>
  <si>
    <t>Gun2 puck reconfiguration</t>
  </si>
  <si>
    <r>
      <t>3347363 ELOG POLOG grames Moved pucks in Gun2 as follows: Puck#3-</t>
    </r>
    <r>
      <rPr>
        <b/>
        <sz val="11"/>
        <color theme="1"/>
        <rFont val="Calibri"/>
        <family val="2"/>
        <scheme val="minor"/>
      </rPr>
      <t>5247</t>
    </r>
    <r>
      <rPr>
        <sz val="11"/>
        <color theme="1"/>
        <rFont val="Calibri"/>
        <family val="2"/>
        <scheme val="minor"/>
      </rPr>
      <t>-4 nominal for physics, SM1-A Puck#8-</t>
    </r>
    <r>
      <rPr>
        <b/>
        <sz val="11"/>
        <color theme="1"/>
        <rFont val="Calibri"/>
        <family val="2"/>
        <scheme val="minor"/>
      </rPr>
      <t>5247</t>
    </r>
    <r>
      <rPr>
        <sz val="11"/>
        <color theme="1"/>
        <rFont val="Calibri"/>
        <family val="2"/>
        <scheme val="minor"/>
      </rPr>
      <t>-1 used for physics 2009-2014, minor cracks at large radius, SM1-B Puck#6-5756-6 tested Feb 2010, P~80%, AP~8%, major cracks, SM2-A Puck#9-5756-4 believe As cap still exists, ready on stalk for</t>
    </r>
  </si>
  <si>
    <t>grames - 2015-08-03 09:55</t>
  </si>
  <si>
    <t>Gun2 photocathode inventory</t>
  </si>
  <si>
    <r>
      <t>Status Present location 3 SL-</t>
    </r>
    <r>
      <rPr>
        <b/>
        <sz val="11"/>
        <color theme="1"/>
        <rFont val="Calibri"/>
        <family val="2"/>
        <scheme val="minor"/>
      </rPr>
      <t>5247</t>
    </r>
    <r>
      <rPr>
        <sz val="11"/>
        <color theme="1"/>
        <rFont val="Calibri"/>
        <family val="2"/>
        <scheme val="minor"/>
      </rPr>
      <t>-4 Activated twice, high-P, QE HV electrode 6 SL-5756-6 Badly cracked, P=80%, AP=8% PREP SM#2 8 SL-</t>
    </r>
    <r>
      <rPr>
        <b/>
        <sz val="11"/>
        <color theme="1"/>
        <rFont val="Calibri"/>
        <family val="2"/>
        <scheme val="minor"/>
      </rPr>
      <t>5247</t>
    </r>
    <r>
      <rPr>
        <sz val="11"/>
        <color theme="1"/>
        <rFont val="Calibri"/>
        <family val="2"/>
        <scheme val="minor"/>
      </rPr>
      <t>-1 Used 7/2009-12/2014, minor edge cracks PREP SM#1 9 SL-5756-4 Installed</t>
    </r>
  </si>
  <si>
    <t>grames - 2015-07-30 13:50</t>
  </si>
  <si>
    <t>Gun2 SLSP-5247-1 Puck#3 activated successfully</t>
  </si>
  <si>
    <r>
      <t>3316714 MOTTLOG POLOG ELOG SLSP-</t>
    </r>
    <r>
      <rPr>
        <b/>
        <sz val="11"/>
        <color theme="1"/>
        <rFont val="Calibri"/>
        <family val="2"/>
        <scheme val="minor"/>
      </rPr>
      <t>5247</t>
    </r>
    <r>
      <rPr>
        <sz val="11"/>
        <color theme="1"/>
        <rFont val="Calibri"/>
        <family val="2"/>
        <scheme val="minor"/>
      </rPr>
      <t>-1 puck#3 (sibling of SLSP-</t>
    </r>
    <r>
      <rPr>
        <b/>
        <sz val="11"/>
        <color theme="1"/>
        <rFont val="Calibri"/>
        <family val="2"/>
        <scheme val="minor"/>
      </rPr>
      <t>5247</t>
    </r>
    <r>
      <rPr>
        <sz val="11"/>
        <color theme="1"/>
        <rFont val="Calibri"/>
        <family val="2"/>
        <scheme val="minor"/>
      </rPr>
      <t>-4 puck #8 used for many years w/ high polarization) was heat cleaned yesterday to 500C, then heat soaked at ~500C for 10min today w/ &lt;900nA IP, then cooled to 29C and finally activated with 17 yo-yo's of Cs 4.5A and NF3</t>
    </r>
  </si>
  <si>
    <t>grames - 2015-01-07 18:10</t>
  </si>
  <si>
    <t>SL 5247 diced</t>
  </si>
  <si>
    <r>
      <t xml:space="preserve">1436308 POLOG marcy Superlattice </t>
    </r>
    <r>
      <rPr>
        <b/>
        <sz val="11"/>
        <color theme="1"/>
        <rFont val="Calibri"/>
        <family val="2"/>
        <scheme val="minor"/>
      </rPr>
      <t>5247</t>
    </r>
    <r>
      <rPr>
        <sz val="11"/>
        <color theme="1"/>
        <rFont val="Calibri"/>
        <family val="2"/>
        <scheme val="minor"/>
      </rPr>
      <t xml:space="preserve"> diced and fit tested on puck 4. All fit. SL</t>
    </r>
    <r>
      <rPr>
        <b/>
        <sz val="11"/>
        <color theme="1"/>
        <rFont val="Calibri"/>
        <family val="2"/>
        <scheme val="minor"/>
      </rPr>
      <t>5247</t>
    </r>
    <r>
      <rPr>
        <sz val="11"/>
        <color theme="1"/>
        <rFont val="Calibri"/>
        <family val="2"/>
        <scheme val="minor"/>
      </rPr>
      <t xml:space="preserve"> put into vacuum storage tube, shards of 5246 moved to dry box. 5246 #4 and </t>
    </r>
    <r>
      <rPr>
        <b/>
        <sz val="11"/>
        <color theme="1"/>
        <rFont val="Calibri"/>
        <family val="2"/>
        <scheme val="minor"/>
      </rPr>
      <t>5247</t>
    </r>
    <r>
      <rPr>
        <sz val="11"/>
        <color theme="1"/>
        <rFont val="Calibri"/>
        <family val="2"/>
        <scheme val="minor"/>
      </rPr>
      <t xml:space="preserve"> #1 in glove box for mounting on pucks this week.</t>
    </r>
  </si>
  <si>
    <t>webrun - 2008-08-25 15:28</t>
  </si>
  <si>
    <t>SL-5247-1 ready for heating...</t>
  </si>
  <si>
    <r>
      <t>(SL-</t>
    </r>
    <r>
      <rPr>
        <b/>
        <sz val="11"/>
        <color theme="1"/>
        <rFont val="Calibri"/>
        <family val="2"/>
        <scheme val="minor"/>
      </rPr>
      <t>5247</t>
    </r>
    <r>
      <rPr>
        <sz val="11"/>
        <color theme="1"/>
        <rFont val="Calibri"/>
        <family val="2"/>
        <scheme val="minor"/>
      </rPr>
      <t>-1), used since 2009 and for PREX, moved from SM#2 to stalk in heater position. PREP chamber is now on</t>
    </r>
  </si>
  <si>
    <t>grames - 2010-09-10 10:01</t>
  </si>
  <si>
    <t>superlattice 5247 mounted on pucks</t>
  </si>
  <si>
    <r>
      <t xml:space="preserve">1475882 POLOG grames Yesterday, removed final two </t>
    </r>
    <r>
      <rPr>
        <b/>
        <sz val="11"/>
        <color theme="1"/>
        <rFont val="Calibri"/>
        <family val="2"/>
        <scheme val="minor"/>
      </rPr>
      <t>5247</t>
    </r>
    <r>
      <rPr>
        <sz val="11"/>
        <color theme="1"/>
        <rFont val="Calibri"/>
        <family val="2"/>
        <scheme val="minor"/>
      </rPr>
      <t xml:space="preserve"> superlattice squares from N2 storage container, put remaining piece back into container under N2 overpressure. Mounted </t>
    </r>
    <r>
      <rPr>
        <b/>
        <sz val="11"/>
        <color theme="1"/>
        <rFont val="Calibri"/>
        <family val="2"/>
        <scheme val="minor"/>
      </rPr>
      <t>5247</t>
    </r>
    <r>
      <rPr>
        <sz val="11"/>
        <color theme="1"/>
        <rFont val="Calibri"/>
        <family val="2"/>
        <scheme val="minor"/>
      </rPr>
      <t xml:space="preserve">-2 onto puck#7- good for PREP in ITS. Puck#7 is a new sand-blasted puck. Photocathode </t>
    </r>
    <r>
      <rPr>
        <b/>
        <sz val="11"/>
        <color theme="1"/>
        <rFont val="Calibri"/>
        <family val="2"/>
        <scheme val="minor"/>
      </rPr>
      <t>5247</t>
    </r>
    <r>
      <rPr>
        <sz val="11"/>
        <color theme="1"/>
        <rFont val="Calibri"/>
        <family val="2"/>
        <scheme val="minor"/>
      </rPr>
      <t>-2 was not perfectly square, but</t>
    </r>
  </si>
  <si>
    <t>grames - 2009-07-01 08:27</t>
  </si>
  <si>
    <t>gun 3: SL 5247 #2 loaded HGun3 tunnel</t>
  </si>
  <si>
    <r>
      <t xml:space="preserve">1464599 POLOG marcy SL </t>
    </r>
    <r>
      <rPr>
        <b/>
        <sz val="11"/>
        <color theme="1"/>
        <rFont val="Calibri"/>
        <family val="2"/>
        <scheme val="minor"/>
      </rPr>
      <t>5247</t>
    </r>
    <r>
      <rPr>
        <sz val="11"/>
        <color theme="1"/>
        <rFont val="Calibri"/>
        <family val="2"/>
        <scheme val="minor"/>
      </rPr>
      <t>#2 loaded HGun3 in tunnel. Anodized by Matt and John with new anodizomatic assembly. Mounted stalk #7 yesterday by Matt. No problems with the stalk exchange. Pumping down- we'll bake over the weekend to avoid interfering with Gun2 operations and checkout this week.</t>
    </r>
  </si>
  <si>
    <t>marcy - 2009-04-07 09:22</t>
  </si>
  <si>
    <t>INVGUN1: superlattice photocathode SL-5247-1 heated</t>
  </si>
  <si>
    <r>
      <t>1477450 ELOG POLOG grames Today, I retracted puck #1 (bulk) from HV chamber and stored on SM#2 and then moved puck#8 (SL-</t>
    </r>
    <r>
      <rPr>
        <b/>
        <sz val="11"/>
        <color theme="1"/>
        <rFont val="Calibri"/>
        <family val="2"/>
        <scheme val="minor"/>
      </rPr>
      <t>5247</t>
    </r>
    <r>
      <rPr>
        <sz val="11"/>
        <color theme="1"/>
        <rFont val="Calibri"/>
        <family val="2"/>
        <scheme val="minor"/>
      </rPr>
      <t>-1) onto the heater. Tonight, I heated puck#8 from RT (Prep UHV~9nA) to 505C in ~80 minutes and then soaked for ~30 minutes. During the heat ramp the Prep UHV increased to ~800nA</t>
    </r>
  </si>
  <si>
    <t>grames - 2009-07-22 22:00</t>
  </si>
  <si>
    <r>
      <t xml:space="preserve">than sample </t>
    </r>
    <r>
      <rPr>
        <b/>
        <sz val="11"/>
        <color theme="1"/>
        <rFont val="Calibri"/>
        <family val="2"/>
        <scheme val="minor"/>
      </rPr>
      <t>5247</t>
    </r>
    <r>
      <rPr>
        <sz val="11"/>
        <color theme="1"/>
        <rFont val="Calibri"/>
        <family val="2"/>
        <scheme val="minor"/>
      </rPr>
      <t xml:space="preserve"> provides, which today is about 87%. I guess we used to say it provided about 85%.....</t>
    </r>
  </si>
  <si>
    <t>poelker - 2011-02-18 15:16</t>
  </si>
  <si>
    <t>SUITCASE: puck swap at CEBAF gun</t>
  </si>
  <si>
    <r>
      <t>SL</t>
    </r>
    <r>
      <rPr>
        <b/>
        <sz val="11"/>
        <color theme="1"/>
        <rFont val="Calibri"/>
        <family val="2"/>
        <scheme val="minor"/>
      </rPr>
      <t>5247</t>
    </r>
    <r>
      <rPr>
        <sz val="11"/>
        <color theme="1"/>
        <rFont val="Calibri"/>
        <family val="2"/>
        <scheme val="minor"/>
      </rPr>
      <t>-1) remains on PREP SM#2 puck #3 (virgin SL</t>
    </r>
    <r>
      <rPr>
        <b/>
        <sz val="11"/>
        <color theme="1"/>
        <rFont val="Calibri"/>
        <family val="2"/>
        <scheme val="minor"/>
      </rPr>
      <t>5247</t>
    </r>
    <r>
      <rPr>
        <sz val="11"/>
        <color theme="1"/>
        <rFont val="Calibri"/>
        <family val="2"/>
        <scheme val="minor"/>
      </rPr>
      <t>-4) installed to PREP SM#2 mirror puck (scratched)</t>
    </r>
  </si>
  <si>
    <t>grames - 2009-07-10 15:43</t>
  </si>
  <si>
    <t>used in tunnel</t>
  </si>
  <si>
    <t>MicroMott</t>
  </si>
  <si>
    <t>activation @3/24/2017 for #1054</t>
  </si>
  <si>
    <t>measured @ 3-24-2017</t>
  </si>
  <si>
    <t>measure at 3/24/2017 17:32</t>
  </si>
  <si>
    <t>measure at 3/21/2017 10:15</t>
  </si>
  <si>
    <t>2nd activation @3/26/2017 for #1054</t>
  </si>
  <si>
    <t>measure at 3/26/2017 16:10</t>
  </si>
  <si>
    <t>measured @ 3-26-2017</t>
  </si>
  <si>
    <t>???</t>
  </si>
  <si>
    <t>Data below</t>
  </si>
  <si>
    <t>Maybe Wei used</t>
  </si>
  <si>
    <t>in storage 11/7/2017</t>
  </si>
  <si>
    <t>mounted puck 8 for UITF 11/7/2017</t>
  </si>
  <si>
    <t>B1054-1</t>
  </si>
  <si>
    <t>B1054-2</t>
  </si>
  <si>
    <t>B1054-3</t>
  </si>
  <si>
    <t>B1054-4</t>
  </si>
  <si>
    <t>Sent to Euclid for nano tests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</si>
</sst>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font>
    <font>
      <b/>
      <sz val="11"/>
      <color theme="1"/>
      <name val="Calibri"/>
      <family val="2"/>
      <scheme val="minor"/>
    </font>
    <font>
      <sz val="10"/>
      <name val="Arial"/>
      <family val="2"/>
    </font>
    <font>
      <vertAlign val="superscript"/>
      <sz val="12"/>
      <name val="Times New Roman"/>
      <family val="1"/>
    </font>
    <font>
      <sz val="12"/>
      <name val="Times New Roman"/>
      <family val="1"/>
    </font>
    <font>
      <sz val="12"/>
      <name val="Symbol"/>
      <family val="1"/>
      <charset val="2"/>
    </font>
    <font>
      <vertAlign val="subscript"/>
      <sz val="11"/>
      <color theme="1"/>
      <name val="Calibri"/>
      <family val="2"/>
      <scheme val="minor"/>
    </font>
    <font>
      <sz val="11"/>
      <color theme="1"/>
      <name val="Times New Roman"/>
      <family val="1"/>
    </font>
    <font>
      <vertAlign val="subscript"/>
      <sz val="11"/>
      <color theme="1"/>
      <name val="Times New Roman"/>
      <family val="1"/>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8">
    <xf numFmtId="0" fontId="0" fillId="0" borderId="0" xfId="0"/>
    <xf numFmtId="0" fontId="0" fillId="0" borderId="0" xfId="0" applyAlignment="1">
      <alignment horizontal="right"/>
    </xf>
    <xf numFmtId="0" fontId="0" fillId="2" borderId="0" xfId="0" applyFill="1" applyAlignment="1">
      <alignment horizontal="right"/>
    </xf>
    <xf numFmtId="0" fontId="0" fillId="2" borderId="0" xfId="0" applyFill="1"/>
    <xf numFmtId="0" fontId="0" fillId="0" borderId="0" xfId="0" applyAlignment="1"/>
    <xf numFmtId="0" fontId="0" fillId="0" borderId="0" xfId="0" applyFill="1" applyAlignment="1">
      <alignment horizontal="right"/>
    </xf>
    <xf numFmtId="0" fontId="0" fillId="0" borderId="0" xfId="0" applyFill="1"/>
    <xf numFmtId="0" fontId="3" fillId="0" borderId="1" xfId="1" applyBorder="1"/>
    <xf numFmtId="0" fontId="3" fillId="0" borderId="1" xfId="1" applyBorder="1" applyAlignment="1">
      <alignment horizontal="center"/>
    </xf>
    <xf numFmtId="0" fontId="3" fillId="0" borderId="1" xfId="1" applyFont="1" applyBorder="1" applyAlignment="1">
      <alignment horizontal="center"/>
    </xf>
    <xf numFmtId="0" fontId="0" fillId="0" borderId="0" xfId="0" applyAlignment="1">
      <alignment horizontal="center" vertical="center"/>
    </xf>
    <xf numFmtId="0" fontId="8" fillId="0" borderId="0" xfId="0" applyFont="1"/>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10" fillId="0" borderId="0" xfId="2" applyAlignment="1">
      <alignment vertical="center"/>
    </xf>
    <xf numFmtId="0" fontId="0" fillId="2" borderId="0" xfId="0" applyFill="1" applyAlignment="1">
      <alignment horizontal="center"/>
    </xf>
    <xf numFmtId="0" fontId="0" fillId="0" borderId="0" xfId="0"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styles" Target="styles.xml"/><Relationship Id="rId8" Type="http://schemas.openxmlformats.org/officeDocument/2006/relationships/worksheet" Target="worksheets/sheet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GaAs:GaAsP</a:t>
            </a:r>
          </a:p>
        </c:rich>
      </c:tx>
      <c:layout/>
      <c:overlay val="0"/>
    </c:title>
    <c:autoTitleDeleted val="0"/>
    <c:plotArea>
      <c:layout>
        <c:manualLayout>
          <c:layoutTarget val="inner"/>
          <c:xMode val="edge"/>
          <c:yMode val="edge"/>
          <c:x val="0.13075030292909809"/>
          <c:y val="8.6624442494451684E-2"/>
          <c:w val="0.74620774675892787"/>
          <c:h val="0.7559401517468084"/>
        </c:manualLayout>
      </c:layout>
      <c:scatterChart>
        <c:scatterStyle val="lineMarker"/>
        <c:varyColors val="0"/>
        <c:ser>
          <c:idx val="8"/>
          <c:order val="0"/>
          <c:tx>
            <c:v>Past Pol</c:v>
          </c:tx>
          <c:spPr>
            <a:ln>
              <a:solidFill>
                <a:schemeClr val="tx1"/>
              </a:solidFill>
            </a:ln>
          </c:spPr>
          <c:marker>
            <c:symbol val="circle"/>
            <c:size val="11"/>
            <c:spPr>
              <a:solidFill>
                <a:schemeClr val="tx1"/>
              </a:solidFill>
              <a:ln>
                <a:solidFill>
                  <a:schemeClr val="tx1"/>
                </a:solidFill>
              </a:ln>
            </c:spPr>
          </c:marker>
          <c:errBars>
            <c:errDir val="y"/>
            <c:errBarType val="both"/>
            <c:errValType val="cust"/>
            <c:noEndCap val="0"/>
            <c:plus>
              <c:numRef>
                <c:f>'[1]Polarization&amp;QE'!$T$8:$T$17</c:f>
                <c:numCache>
                  <c:formatCode>General</c:formatCode>
                  <c:ptCount val="10"/>
                  <c:pt idx="0">
                    <c:v>4</c:v>
                  </c:pt>
                  <c:pt idx="1">
                    <c:v>2</c:v>
                  </c:pt>
                  <c:pt idx="2">
                    <c:v>3</c:v>
                  </c:pt>
                  <c:pt idx="3">
                    <c:v>1</c:v>
                  </c:pt>
                  <c:pt idx="4">
                    <c:v>4</c:v>
                  </c:pt>
                  <c:pt idx="5">
                    <c:v>2</c:v>
                  </c:pt>
                  <c:pt idx="6">
                    <c:v>2</c:v>
                  </c:pt>
                  <c:pt idx="7">
                    <c:v>4</c:v>
                  </c:pt>
                  <c:pt idx="8">
                    <c:v>3</c:v>
                  </c:pt>
                  <c:pt idx="9">
                    <c:v>6</c:v>
                  </c:pt>
                </c:numCache>
              </c:numRef>
            </c:plus>
            <c:minus>
              <c:numRef>
                <c:f>'[1]Polarization&amp;QE'!$T$8:$T$17</c:f>
                <c:numCache>
                  <c:formatCode>General</c:formatCode>
                  <c:ptCount val="10"/>
                  <c:pt idx="0">
                    <c:v>4</c:v>
                  </c:pt>
                  <c:pt idx="1">
                    <c:v>2</c:v>
                  </c:pt>
                  <c:pt idx="2">
                    <c:v>3</c:v>
                  </c:pt>
                  <c:pt idx="3">
                    <c:v>1</c:v>
                  </c:pt>
                  <c:pt idx="4">
                    <c:v>4</c:v>
                  </c:pt>
                  <c:pt idx="5">
                    <c:v>2</c:v>
                  </c:pt>
                  <c:pt idx="6">
                    <c:v>2</c:v>
                  </c:pt>
                  <c:pt idx="7">
                    <c:v>4</c:v>
                  </c:pt>
                  <c:pt idx="8">
                    <c:v>3</c:v>
                  </c:pt>
                  <c:pt idx="9">
                    <c:v>6</c:v>
                  </c:pt>
                </c:numCache>
              </c:numRef>
            </c:minus>
          </c:errBars>
          <c:xVal>
            <c:numRef>
              <c:f>'[1]Polarization&amp;QE'!$R$8:$R$17</c:f>
              <c:numCache>
                <c:formatCode>General</c:formatCode>
                <c:ptCount val="10"/>
                <c:pt idx="0">
                  <c:v>755</c:v>
                </c:pt>
                <c:pt idx="1">
                  <c:v>760</c:v>
                </c:pt>
                <c:pt idx="2">
                  <c:v>765</c:v>
                </c:pt>
                <c:pt idx="3">
                  <c:v>770</c:v>
                </c:pt>
                <c:pt idx="4">
                  <c:v>775</c:v>
                </c:pt>
                <c:pt idx="5">
                  <c:v>780</c:v>
                </c:pt>
                <c:pt idx="6">
                  <c:v>785</c:v>
                </c:pt>
                <c:pt idx="7">
                  <c:v>790</c:v>
                </c:pt>
                <c:pt idx="8">
                  <c:v>795</c:v>
                </c:pt>
                <c:pt idx="9">
                  <c:v>805</c:v>
                </c:pt>
              </c:numCache>
            </c:numRef>
          </c:xVal>
          <c:yVal>
            <c:numRef>
              <c:f>'[1]Polarization&amp;QE'!$S$8:$S$17</c:f>
              <c:numCache>
                <c:formatCode>General</c:formatCode>
                <c:ptCount val="10"/>
                <c:pt idx="0">
                  <c:v>46</c:v>
                </c:pt>
                <c:pt idx="1">
                  <c:v>57</c:v>
                </c:pt>
                <c:pt idx="2">
                  <c:v>67</c:v>
                </c:pt>
                <c:pt idx="3">
                  <c:v>71.5</c:v>
                </c:pt>
                <c:pt idx="4">
                  <c:v>77.5</c:v>
                </c:pt>
                <c:pt idx="5">
                  <c:v>80.5</c:v>
                </c:pt>
                <c:pt idx="6">
                  <c:v>83</c:v>
                </c:pt>
                <c:pt idx="7">
                  <c:v>81.5</c:v>
                </c:pt>
                <c:pt idx="8">
                  <c:v>81</c:v>
                </c:pt>
                <c:pt idx="9">
                  <c:v>73.5</c:v>
                </c:pt>
              </c:numCache>
            </c:numRef>
          </c:yVal>
          <c:smooth val="0"/>
          <c:extLst>
            <c:ext xmlns:c16="http://schemas.microsoft.com/office/drawing/2014/chart" uri="{C3380CC4-5D6E-409C-BE32-E72D297353CC}">
              <c16:uniqueId val="{00000000-9D93-407E-A9DB-D6CD2760EB50}"/>
            </c:ext>
          </c:extLst>
        </c:ser>
        <c:ser>
          <c:idx val="0"/>
          <c:order val="1"/>
          <c:tx>
            <c:v>(1) 620°C</c:v>
          </c:tx>
          <c:spPr>
            <a:ln w="28575">
              <a:solidFill>
                <a:schemeClr val="accent1"/>
              </a:solidFill>
            </a:ln>
          </c:spPr>
          <c:marker>
            <c:symbol val="circle"/>
            <c:size val="11"/>
          </c:marker>
          <c:errBars>
            <c:errDir val="y"/>
            <c:errBarType val="both"/>
            <c:errValType val="cust"/>
            <c:noEndCap val="0"/>
            <c:plus>
              <c:numRef>
                <c:f>('[1]Polarization&amp;QE'!$M$2:$M$3,'[1]Polarization&amp;QE'!$M$4:$M$6)</c:f>
                <c:numCache>
                  <c:formatCode>General</c:formatCode>
                  <c:ptCount val="5"/>
                  <c:pt idx="0">
                    <c:v>0.64999999999999991</c:v>
                  </c:pt>
                  <c:pt idx="1">
                    <c:v>0.57499999999999996</c:v>
                  </c:pt>
                  <c:pt idx="2">
                    <c:v>0.6</c:v>
                  </c:pt>
                  <c:pt idx="3">
                    <c:v>0.47499999999999998</c:v>
                  </c:pt>
                  <c:pt idx="4">
                    <c:v>0.27500000000000002</c:v>
                  </c:pt>
                </c:numCache>
              </c:numRef>
            </c:plus>
            <c:minus>
              <c:numRef>
                <c:f>('[1]Polarization&amp;QE'!$M$2:$M$3,'[1]Polarization&amp;QE'!$M$4:$M$6)</c:f>
                <c:numCache>
                  <c:formatCode>General</c:formatCode>
                  <c:ptCount val="5"/>
                  <c:pt idx="0">
                    <c:v>0.64999999999999991</c:v>
                  </c:pt>
                  <c:pt idx="1">
                    <c:v>0.57499999999999996</c:v>
                  </c:pt>
                  <c:pt idx="2">
                    <c:v>0.6</c:v>
                  </c:pt>
                  <c:pt idx="3">
                    <c:v>0.47499999999999998</c:v>
                  </c:pt>
                  <c:pt idx="4">
                    <c:v>0.27500000000000002</c:v>
                  </c:pt>
                </c:numCache>
              </c:numRef>
            </c:minus>
          </c:errBars>
          <c:xVal>
            <c:numRef>
              <c:f>'[1]Polarization&amp;QE'!$B$2:$B$7</c:f>
              <c:numCache>
                <c:formatCode>General</c:formatCode>
                <c:ptCount val="6"/>
                <c:pt idx="0">
                  <c:v>759.9</c:v>
                </c:pt>
                <c:pt idx="1">
                  <c:v>770.1</c:v>
                </c:pt>
                <c:pt idx="2">
                  <c:v>780</c:v>
                </c:pt>
                <c:pt idx="3">
                  <c:v>790.1</c:v>
                </c:pt>
                <c:pt idx="4">
                  <c:v>799.9</c:v>
                </c:pt>
                <c:pt idx="5">
                  <c:v>805</c:v>
                </c:pt>
              </c:numCache>
            </c:numRef>
          </c:xVal>
          <c:yVal>
            <c:numRef>
              <c:f>'[1]Polarization&amp;QE'!$L$2:$L$7</c:f>
              <c:numCache>
                <c:formatCode>General</c:formatCode>
                <c:ptCount val="6"/>
                <c:pt idx="0">
                  <c:v>67.424999999999997</c:v>
                </c:pt>
                <c:pt idx="1">
                  <c:v>83.9</c:v>
                </c:pt>
                <c:pt idx="2">
                  <c:v>88.9</c:v>
                </c:pt>
                <c:pt idx="3">
                  <c:v>89.7</c:v>
                </c:pt>
                <c:pt idx="4">
                  <c:v>89.174999999999983</c:v>
                </c:pt>
                <c:pt idx="5">
                  <c:v>87.075000000000003</c:v>
                </c:pt>
              </c:numCache>
            </c:numRef>
          </c:yVal>
          <c:smooth val="0"/>
          <c:extLst>
            <c:ext xmlns:c16="http://schemas.microsoft.com/office/drawing/2014/chart" uri="{C3380CC4-5D6E-409C-BE32-E72D297353CC}">
              <c16:uniqueId val="{00000001-9D93-407E-A9DB-D6CD2760EB50}"/>
            </c:ext>
          </c:extLst>
        </c:ser>
        <c:ser>
          <c:idx val="3"/>
          <c:order val="2"/>
          <c:tx>
            <c:v>(2) 630°C</c:v>
          </c:tx>
          <c:spPr>
            <a:ln w="28575">
              <a:solidFill>
                <a:schemeClr val="accent4"/>
              </a:solidFill>
            </a:ln>
          </c:spPr>
          <c:marker>
            <c:symbol val="circle"/>
            <c:size val="11"/>
          </c:marker>
          <c:errBars>
            <c:errDir val="y"/>
            <c:errBarType val="both"/>
            <c:errValType val="cust"/>
            <c:noEndCap val="0"/>
            <c:plus>
              <c:numRef>
                <c:f>'[1]Polarization&amp;QE'!$M$11:$M$16</c:f>
                <c:numCache>
                  <c:formatCode>General</c:formatCode>
                  <c:ptCount val="6"/>
                  <c:pt idx="0">
                    <c:v>0.82499999999999996</c:v>
                  </c:pt>
                  <c:pt idx="1">
                    <c:v>0.57499999999999996</c:v>
                  </c:pt>
                  <c:pt idx="2">
                    <c:v>0.67499999999999993</c:v>
                  </c:pt>
                  <c:pt idx="3">
                    <c:v>0.625</c:v>
                  </c:pt>
                  <c:pt idx="4">
                    <c:v>0.6</c:v>
                  </c:pt>
                  <c:pt idx="5">
                    <c:v>0.57499999999999996</c:v>
                  </c:pt>
                </c:numCache>
              </c:numRef>
            </c:plus>
            <c:minus>
              <c:numRef>
                <c:f>'[1]Polarization&amp;QE'!$M$11:$M$16</c:f>
                <c:numCache>
                  <c:formatCode>General</c:formatCode>
                  <c:ptCount val="6"/>
                  <c:pt idx="0">
                    <c:v>0.82499999999999996</c:v>
                  </c:pt>
                  <c:pt idx="1">
                    <c:v>0.57499999999999996</c:v>
                  </c:pt>
                  <c:pt idx="2">
                    <c:v>0.67499999999999993</c:v>
                  </c:pt>
                  <c:pt idx="3">
                    <c:v>0.625</c:v>
                  </c:pt>
                  <c:pt idx="4">
                    <c:v>0.6</c:v>
                  </c:pt>
                  <c:pt idx="5">
                    <c:v>0.57499999999999996</c:v>
                  </c:pt>
                </c:numCache>
              </c:numRef>
            </c:minus>
          </c:errBars>
          <c:xVal>
            <c:numRef>
              <c:f>'[1]Polarization&amp;QE'!$B$11:$B$16</c:f>
              <c:numCache>
                <c:formatCode>General</c:formatCode>
                <c:ptCount val="6"/>
                <c:pt idx="0">
                  <c:v>760</c:v>
                </c:pt>
                <c:pt idx="1">
                  <c:v>770.1</c:v>
                </c:pt>
                <c:pt idx="2">
                  <c:v>780.1</c:v>
                </c:pt>
                <c:pt idx="3">
                  <c:v>790</c:v>
                </c:pt>
                <c:pt idx="4">
                  <c:v>800</c:v>
                </c:pt>
                <c:pt idx="5">
                  <c:v>805</c:v>
                </c:pt>
              </c:numCache>
            </c:numRef>
          </c:xVal>
          <c:yVal>
            <c:numRef>
              <c:f>'[1]Polarization&amp;QE'!$L$11:$L$16</c:f>
              <c:numCache>
                <c:formatCode>General</c:formatCode>
                <c:ptCount val="6"/>
                <c:pt idx="0">
                  <c:v>60.849999999999994</c:v>
                </c:pt>
                <c:pt idx="1">
                  <c:v>79.05</c:v>
                </c:pt>
                <c:pt idx="2">
                  <c:v>82.275000000000006</c:v>
                </c:pt>
                <c:pt idx="3">
                  <c:v>85.174999999999983</c:v>
                </c:pt>
                <c:pt idx="4">
                  <c:v>83.775000000000006</c:v>
                </c:pt>
                <c:pt idx="5">
                  <c:v>83.174999999999983</c:v>
                </c:pt>
              </c:numCache>
            </c:numRef>
          </c:yVal>
          <c:smooth val="0"/>
          <c:extLst>
            <c:ext xmlns:c16="http://schemas.microsoft.com/office/drawing/2014/chart" uri="{C3380CC4-5D6E-409C-BE32-E72D297353CC}">
              <c16:uniqueId val="{00000002-9D93-407E-A9DB-D6CD2760EB50}"/>
            </c:ext>
          </c:extLst>
        </c:ser>
        <c:ser>
          <c:idx val="4"/>
          <c:order val="3"/>
          <c:tx>
            <c:v>(3) 630°C</c:v>
          </c:tx>
          <c:spPr>
            <a:ln w="28575">
              <a:solidFill>
                <a:schemeClr val="accent2"/>
              </a:solidFill>
            </a:ln>
          </c:spPr>
          <c:marker>
            <c:symbol val="circle"/>
            <c:size val="11"/>
            <c:spPr>
              <a:solidFill>
                <a:schemeClr val="accent2"/>
              </a:solidFill>
              <a:ln>
                <a:solidFill>
                  <a:schemeClr val="accent2"/>
                </a:solidFill>
              </a:ln>
            </c:spPr>
          </c:marker>
          <c:errBars>
            <c:errDir val="y"/>
            <c:errBarType val="both"/>
            <c:errValType val="cust"/>
            <c:noEndCap val="0"/>
            <c:plus>
              <c:numRef>
                <c:f>'[1]Polarization&amp;QE'!$M$22:$M$27</c:f>
                <c:numCache>
                  <c:formatCode>General</c:formatCode>
                  <c:ptCount val="6"/>
                  <c:pt idx="0">
                    <c:v>0.44999999999999996</c:v>
                  </c:pt>
                  <c:pt idx="1">
                    <c:v>0.49999999999999994</c:v>
                  </c:pt>
                  <c:pt idx="2">
                    <c:v>0.49999999999999994</c:v>
                  </c:pt>
                  <c:pt idx="3">
                    <c:v>0.5</c:v>
                  </c:pt>
                  <c:pt idx="4">
                    <c:v>0.875</c:v>
                  </c:pt>
                  <c:pt idx="5">
                    <c:v>0.92499999999999993</c:v>
                  </c:pt>
                </c:numCache>
              </c:numRef>
            </c:plus>
            <c:minus>
              <c:numRef>
                <c:f>'[1]Polarization&amp;QE'!$M$22:$M$27</c:f>
                <c:numCache>
                  <c:formatCode>General</c:formatCode>
                  <c:ptCount val="6"/>
                  <c:pt idx="0">
                    <c:v>0.44999999999999996</c:v>
                  </c:pt>
                  <c:pt idx="1">
                    <c:v>0.49999999999999994</c:v>
                  </c:pt>
                  <c:pt idx="2">
                    <c:v>0.49999999999999994</c:v>
                  </c:pt>
                  <c:pt idx="3">
                    <c:v>0.5</c:v>
                  </c:pt>
                  <c:pt idx="4">
                    <c:v>0.875</c:v>
                  </c:pt>
                  <c:pt idx="5">
                    <c:v>0.92499999999999993</c:v>
                  </c:pt>
                </c:numCache>
              </c:numRef>
            </c:minus>
          </c:errBars>
          <c:xVal>
            <c:numRef>
              <c:f>'[1]Polarization&amp;QE'!$B$22:$B$27</c:f>
              <c:numCache>
                <c:formatCode>General</c:formatCode>
                <c:ptCount val="6"/>
                <c:pt idx="0">
                  <c:v>760</c:v>
                </c:pt>
                <c:pt idx="1">
                  <c:v>770</c:v>
                </c:pt>
                <c:pt idx="2">
                  <c:v>780.1</c:v>
                </c:pt>
                <c:pt idx="3">
                  <c:v>790</c:v>
                </c:pt>
                <c:pt idx="4">
                  <c:v>799.9</c:v>
                </c:pt>
                <c:pt idx="5">
                  <c:v>805</c:v>
                </c:pt>
              </c:numCache>
            </c:numRef>
          </c:xVal>
          <c:yVal>
            <c:numRef>
              <c:f>'[1]Polarization&amp;QE'!$L$22:$L$27</c:f>
              <c:numCache>
                <c:formatCode>General</c:formatCode>
                <c:ptCount val="6"/>
                <c:pt idx="0">
                  <c:v>60.15</c:v>
                </c:pt>
                <c:pt idx="1">
                  <c:v>76.974999999999994</c:v>
                </c:pt>
                <c:pt idx="2">
                  <c:v>79.625</c:v>
                </c:pt>
                <c:pt idx="3">
                  <c:v>81.699999999999989</c:v>
                </c:pt>
                <c:pt idx="4">
                  <c:v>80.775000000000006</c:v>
                </c:pt>
                <c:pt idx="5">
                  <c:v>80.125</c:v>
                </c:pt>
              </c:numCache>
            </c:numRef>
          </c:yVal>
          <c:smooth val="0"/>
          <c:extLst>
            <c:ext xmlns:c16="http://schemas.microsoft.com/office/drawing/2014/chart" uri="{C3380CC4-5D6E-409C-BE32-E72D297353CC}">
              <c16:uniqueId val="{00000003-9D93-407E-A9DB-D6CD2760EB50}"/>
            </c:ext>
          </c:extLst>
        </c:ser>
        <c:ser>
          <c:idx val="9"/>
          <c:order val="9"/>
          <c:tx>
            <c:v>(4) 630°C</c:v>
          </c:tx>
          <c:spPr>
            <a:ln>
              <a:solidFill>
                <a:srgbClr val="00B050"/>
              </a:solidFill>
            </a:ln>
          </c:spPr>
          <c:marker>
            <c:symbol val="circle"/>
            <c:size val="11"/>
            <c:spPr>
              <a:solidFill>
                <a:srgbClr val="00B050"/>
              </a:solidFill>
              <a:ln>
                <a:solidFill>
                  <a:srgbClr val="00B050"/>
                </a:solidFill>
              </a:ln>
            </c:spPr>
          </c:marker>
          <c:errBars>
            <c:errDir val="y"/>
            <c:errBarType val="both"/>
            <c:errValType val="cust"/>
            <c:noEndCap val="0"/>
            <c:plus>
              <c:numRef>
                <c:f>'[1]Polarization&amp;QE'!$M$29:$M$34</c:f>
                <c:numCache>
                  <c:formatCode>General</c:formatCode>
                  <c:ptCount val="6"/>
                  <c:pt idx="0">
                    <c:v>0.67500000000000004</c:v>
                  </c:pt>
                  <c:pt idx="1">
                    <c:v>0.39749999999999996</c:v>
                  </c:pt>
                  <c:pt idx="2">
                    <c:v>0.47499999999999998</c:v>
                  </c:pt>
                  <c:pt idx="3">
                    <c:v>0.54999999999999993</c:v>
                  </c:pt>
                  <c:pt idx="4">
                    <c:v>0.49999999999999994</c:v>
                  </c:pt>
                  <c:pt idx="5">
                    <c:v>0.45</c:v>
                  </c:pt>
                </c:numCache>
              </c:numRef>
            </c:plus>
            <c:minus>
              <c:numRef>
                <c:f>'[1]Polarization&amp;QE'!$M$29:$M$34</c:f>
                <c:numCache>
                  <c:formatCode>General</c:formatCode>
                  <c:ptCount val="6"/>
                  <c:pt idx="0">
                    <c:v>0.67500000000000004</c:v>
                  </c:pt>
                  <c:pt idx="1">
                    <c:v>0.39749999999999996</c:v>
                  </c:pt>
                  <c:pt idx="2">
                    <c:v>0.47499999999999998</c:v>
                  </c:pt>
                  <c:pt idx="3">
                    <c:v>0.54999999999999993</c:v>
                  </c:pt>
                  <c:pt idx="4">
                    <c:v>0.49999999999999994</c:v>
                  </c:pt>
                  <c:pt idx="5">
                    <c:v>0.45</c:v>
                  </c:pt>
                </c:numCache>
              </c:numRef>
            </c:minus>
          </c:errBars>
          <c:xVal>
            <c:numRef>
              <c:f>'[1]Polarization&amp;QE'!$B$29:$B$34</c:f>
              <c:numCache>
                <c:formatCode>General</c:formatCode>
                <c:ptCount val="6"/>
                <c:pt idx="0">
                  <c:v>760</c:v>
                </c:pt>
                <c:pt idx="1">
                  <c:v>770.1</c:v>
                </c:pt>
                <c:pt idx="2">
                  <c:v>780.1</c:v>
                </c:pt>
                <c:pt idx="3">
                  <c:v>790</c:v>
                </c:pt>
                <c:pt idx="4">
                  <c:v>800</c:v>
                </c:pt>
                <c:pt idx="5">
                  <c:v>805</c:v>
                </c:pt>
              </c:numCache>
            </c:numRef>
          </c:xVal>
          <c:yVal>
            <c:numRef>
              <c:f>'[1]Polarization&amp;QE'!$L$29:$L$34</c:f>
              <c:numCache>
                <c:formatCode>General</c:formatCode>
                <c:ptCount val="6"/>
                <c:pt idx="0">
                  <c:v>56.375</c:v>
                </c:pt>
                <c:pt idx="1">
                  <c:v>71.949999999999989</c:v>
                </c:pt>
                <c:pt idx="2">
                  <c:v>77.05</c:v>
                </c:pt>
                <c:pt idx="3">
                  <c:v>79.024999999999991</c:v>
                </c:pt>
                <c:pt idx="4">
                  <c:v>76.724999999999994</c:v>
                </c:pt>
                <c:pt idx="5">
                  <c:v>77.25</c:v>
                </c:pt>
              </c:numCache>
            </c:numRef>
          </c:yVal>
          <c:smooth val="0"/>
          <c:extLst>
            <c:ext xmlns:c16="http://schemas.microsoft.com/office/drawing/2014/chart" uri="{C3380CC4-5D6E-409C-BE32-E72D297353CC}">
              <c16:uniqueId val="{00000004-9D93-407E-A9DB-D6CD2760EB50}"/>
            </c:ext>
          </c:extLst>
        </c:ser>
        <c:dLbls>
          <c:showLegendKey val="0"/>
          <c:showVal val="0"/>
          <c:showCatName val="0"/>
          <c:showSerName val="0"/>
          <c:showPercent val="0"/>
          <c:showBubbleSize val="0"/>
        </c:dLbls>
        <c:axId val="239009792"/>
        <c:axId val="239011328"/>
      </c:scatterChart>
      <c:scatterChart>
        <c:scatterStyle val="lineMarker"/>
        <c:varyColors val="0"/>
        <c:ser>
          <c:idx val="6"/>
          <c:order val="4"/>
          <c:tx>
            <c:v>Past QE</c:v>
          </c:tx>
          <c:spPr>
            <a:ln w="28575">
              <a:solidFill>
                <a:schemeClr val="tx1"/>
              </a:solidFill>
              <a:prstDash val="sysDot"/>
            </a:ln>
          </c:spPr>
          <c:marker>
            <c:symbol val="diamond"/>
            <c:size val="14"/>
            <c:spPr>
              <a:solidFill>
                <a:schemeClr val="bg1"/>
              </a:solidFill>
              <a:ln w="28575">
                <a:solidFill>
                  <a:schemeClr val="tx1"/>
                </a:solidFill>
              </a:ln>
            </c:spPr>
          </c:marker>
          <c:xVal>
            <c:numRef>
              <c:f>[1]QE!$S$8:$S$17</c:f>
              <c:numCache>
                <c:formatCode>General</c:formatCode>
                <c:ptCount val="10"/>
                <c:pt idx="0">
                  <c:v>755</c:v>
                </c:pt>
                <c:pt idx="1">
                  <c:v>760</c:v>
                </c:pt>
                <c:pt idx="2">
                  <c:v>765</c:v>
                </c:pt>
                <c:pt idx="3">
                  <c:v>770</c:v>
                </c:pt>
                <c:pt idx="4">
                  <c:v>775</c:v>
                </c:pt>
                <c:pt idx="5">
                  <c:v>780</c:v>
                </c:pt>
                <c:pt idx="6">
                  <c:v>785</c:v>
                </c:pt>
                <c:pt idx="7">
                  <c:v>790</c:v>
                </c:pt>
                <c:pt idx="8">
                  <c:v>795</c:v>
                </c:pt>
                <c:pt idx="9">
                  <c:v>805</c:v>
                </c:pt>
              </c:numCache>
            </c:numRef>
          </c:xVal>
          <c:yVal>
            <c:numRef>
              <c:f>[1]QE!$T$8:$T$17</c:f>
              <c:numCache>
                <c:formatCode>General</c:formatCode>
                <c:ptCount val="10"/>
                <c:pt idx="0">
                  <c:v>1.67</c:v>
                </c:pt>
                <c:pt idx="1">
                  <c:v>1.534</c:v>
                </c:pt>
                <c:pt idx="2">
                  <c:v>1.3979999999999999</c:v>
                </c:pt>
                <c:pt idx="3">
                  <c:v>1.33</c:v>
                </c:pt>
                <c:pt idx="4">
                  <c:v>1.2310000000000001</c:v>
                </c:pt>
                <c:pt idx="5">
                  <c:v>1.1319999999999999</c:v>
                </c:pt>
                <c:pt idx="6">
                  <c:v>0.86799999999999999</c:v>
                </c:pt>
                <c:pt idx="7">
                  <c:v>0.63600000000000001</c:v>
                </c:pt>
                <c:pt idx="8">
                  <c:v>0.36399999999999999</c:v>
                </c:pt>
                <c:pt idx="9">
                  <c:v>6.6000000000000003E-2</c:v>
                </c:pt>
              </c:numCache>
            </c:numRef>
          </c:yVal>
          <c:smooth val="0"/>
          <c:extLst>
            <c:ext xmlns:c16="http://schemas.microsoft.com/office/drawing/2014/chart" uri="{C3380CC4-5D6E-409C-BE32-E72D297353CC}">
              <c16:uniqueId val="{00000005-9D93-407E-A9DB-D6CD2760EB50}"/>
            </c:ext>
          </c:extLst>
        </c:ser>
        <c:ser>
          <c:idx val="2"/>
          <c:order val="5"/>
          <c:tx>
            <c:v>QE1</c:v>
          </c:tx>
          <c:spPr>
            <a:ln w="28575">
              <a:solidFill>
                <a:schemeClr val="accent1"/>
              </a:solidFill>
              <a:prstDash val="sysDot"/>
            </a:ln>
          </c:spPr>
          <c:marker>
            <c:symbol val="diamond"/>
            <c:size val="14"/>
            <c:spPr>
              <a:solidFill>
                <a:schemeClr val="bg1"/>
              </a:solidFill>
              <a:ln w="28575">
                <a:solidFill>
                  <a:schemeClr val="accent1"/>
                </a:solidFill>
              </a:ln>
            </c:spPr>
          </c:marker>
          <c:xVal>
            <c:numRef>
              <c:f>[1]QE!$A$42:$A$52</c:f>
              <c:numCache>
                <c:formatCode>General</c:formatCode>
                <c:ptCount val="11"/>
                <c:pt idx="0">
                  <c:v>805</c:v>
                </c:pt>
                <c:pt idx="1">
                  <c:v>799.9</c:v>
                </c:pt>
                <c:pt idx="2">
                  <c:v>795.1</c:v>
                </c:pt>
                <c:pt idx="3">
                  <c:v>790.1</c:v>
                </c:pt>
                <c:pt idx="4">
                  <c:v>785</c:v>
                </c:pt>
                <c:pt idx="5">
                  <c:v>780</c:v>
                </c:pt>
                <c:pt idx="6">
                  <c:v>774.9</c:v>
                </c:pt>
                <c:pt idx="7">
                  <c:v>770.1</c:v>
                </c:pt>
                <c:pt idx="8">
                  <c:v>765.1</c:v>
                </c:pt>
                <c:pt idx="9">
                  <c:v>760</c:v>
                </c:pt>
                <c:pt idx="10">
                  <c:v>755</c:v>
                </c:pt>
              </c:numCache>
            </c:numRef>
          </c:xVal>
          <c:yVal>
            <c:numRef>
              <c:f>[1]QE!$E$42:$E$52</c:f>
              <c:numCache>
                <c:formatCode>General</c:formatCode>
                <c:ptCount val="11"/>
                <c:pt idx="0">
                  <c:v>1.2603049124788254E-3</c:v>
                </c:pt>
                <c:pt idx="1">
                  <c:v>2.8369559266803773E-3</c:v>
                </c:pt>
                <c:pt idx="2">
                  <c:v>5.0509369890579803E-3</c:v>
                </c:pt>
                <c:pt idx="3">
                  <c:v>8.8891009853494362E-3</c:v>
                </c:pt>
                <c:pt idx="4">
                  <c:v>1.2526092300815734E-2</c:v>
                </c:pt>
                <c:pt idx="5">
                  <c:v>1.4201709401709402E-2</c:v>
                </c:pt>
                <c:pt idx="6">
                  <c:v>1.4681259435421262E-2</c:v>
                </c:pt>
                <c:pt idx="7">
                  <c:v>1.4674897041140259E-2</c:v>
                </c:pt>
                <c:pt idx="8">
                  <c:v>1.4325275723926074E-2</c:v>
                </c:pt>
                <c:pt idx="9">
                  <c:v>1.2057766367137356E-2</c:v>
                </c:pt>
                <c:pt idx="10">
                  <c:v>1.1723982970671709E-2</c:v>
                </c:pt>
              </c:numCache>
            </c:numRef>
          </c:yVal>
          <c:smooth val="0"/>
          <c:extLst>
            <c:ext xmlns:c16="http://schemas.microsoft.com/office/drawing/2014/chart" uri="{C3380CC4-5D6E-409C-BE32-E72D297353CC}">
              <c16:uniqueId val="{00000006-9D93-407E-A9DB-D6CD2760EB50}"/>
            </c:ext>
          </c:extLst>
        </c:ser>
        <c:ser>
          <c:idx val="1"/>
          <c:order val="6"/>
          <c:tx>
            <c:v>QE2</c:v>
          </c:tx>
          <c:spPr>
            <a:ln w="28575">
              <a:solidFill>
                <a:schemeClr val="accent4"/>
              </a:solidFill>
              <a:prstDash val="sysDot"/>
            </a:ln>
          </c:spPr>
          <c:marker>
            <c:symbol val="diamond"/>
            <c:size val="14"/>
            <c:spPr>
              <a:solidFill>
                <a:schemeClr val="bg1"/>
              </a:solidFill>
              <a:ln w="28575">
                <a:solidFill>
                  <a:schemeClr val="accent4"/>
                </a:solidFill>
              </a:ln>
            </c:spPr>
          </c:marker>
          <c:xVal>
            <c:numRef>
              <c:f>[1]QE!$A$54:$A$64</c:f>
              <c:numCache>
                <c:formatCode>General</c:formatCode>
                <c:ptCount val="11"/>
                <c:pt idx="0">
                  <c:v>755.1</c:v>
                </c:pt>
                <c:pt idx="1">
                  <c:v>759.9</c:v>
                </c:pt>
                <c:pt idx="2">
                  <c:v>764.9</c:v>
                </c:pt>
                <c:pt idx="3">
                  <c:v>769.9</c:v>
                </c:pt>
                <c:pt idx="4">
                  <c:v>775</c:v>
                </c:pt>
                <c:pt idx="5">
                  <c:v>779.9</c:v>
                </c:pt>
                <c:pt idx="6">
                  <c:v>785.1</c:v>
                </c:pt>
                <c:pt idx="7">
                  <c:v>789.9</c:v>
                </c:pt>
                <c:pt idx="8">
                  <c:v>794.9</c:v>
                </c:pt>
                <c:pt idx="9">
                  <c:v>800</c:v>
                </c:pt>
                <c:pt idx="10">
                  <c:v>805</c:v>
                </c:pt>
              </c:numCache>
            </c:numRef>
          </c:xVal>
          <c:yVal>
            <c:numRef>
              <c:f>[1]QE!$E$54:$E$64</c:f>
              <c:numCache>
                <c:formatCode>General</c:formatCode>
                <c:ptCount val="11"/>
                <c:pt idx="0">
                  <c:v>0.38814846919733692</c:v>
                </c:pt>
                <c:pt idx="1">
                  <c:v>0.37799777119241207</c:v>
                </c:pt>
                <c:pt idx="2">
                  <c:v>0.34478602336029901</c:v>
                </c:pt>
                <c:pt idx="3">
                  <c:v>0.34261828572778052</c:v>
                </c:pt>
                <c:pt idx="4">
                  <c:v>0.31495495495495496</c:v>
                </c:pt>
                <c:pt idx="5">
                  <c:v>0.28352757111085986</c:v>
                </c:pt>
                <c:pt idx="6">
                  <c:v>0.21457731048865936</c:v>
                </c:pt>
                <c:pt idx="7">
                  <c:v>0.12321253499854266</c:v>
                </c:pt>
                <c:pt idx="8">
                  <c:v>5.9997871043285564E-2</c:v>
                </c:pt>
                <c:pt idx="9">
                  <c:v>2.6028301886792452E-2</c:v>
                </c:pt>
                <c:pt idx="10">
                  <c:v>1.0910973084886127E-2</c:v>
                </c:pt>
              </c:numCache>
            </c:numRef>
          </c:yVal>
          <c:smooth val="0"/>
          <c:extLst>
            <c:ext xmlns:c16="http://schemas.microsoft.com/office/drawing/2014/chart" uri="{C3380CC4-5D6E-409C-BE32-E72D297353CC}">
              <c16:uniqueId val="{00000007-9D93-407E-A9DB-D6CD2760EB50}"/>
            </c:ext>
          </c:extLst>
        </c:ser>
        <c:ser>
          <c:idx val="5"/>
          <c:order val="7"/>
          <c:tx>
            <c:v>QE3</c:v>
          </c:tx>
          <c:spPr>
            <a:ln w="28575">
              <a:solidFill>
                <a:schemeClr val="accent2"/>
              </a:solidFill>
              <a:prstDash val="sysDot"/>
            </a:ln>
          </c:spPr>
          <c:marker>
            <c:symbol val="diamond"/>
            <c:size val="14"/>
            <c:spPr>
              <a:solidFill>
                <a:schemeClr val="bg1"/>
              </a:solidFill>
              <a:ln w="28575">
                <a:solidFill>
                  <a:schemeClr val="accent2"/>
                </a:solidFill>
              </a:ln>
            </c:spPr>
          </c:marker>
          <c:xVal>
            <c:numRef>
              <c:f>[1]QE!$A$71:$A$81</c:f>
              <c:numCache>
                <c:formatCode>General</c:formatCode>
                <c:ptCount val="11"/>
                <c:pt idx="0">
                  <c:v>755</c:v>
                </c:pt>
                <c:pt idx="1">
                  <c:v>759.9</c:v>
                </c:pt>
                <c:pt idx="2">
                  <c:v>765.1</c:v>
                </c:pt>
                <c:pt idx="3">
                  <c:v>769.9</c:v>
                </c:pt>
                <c:pt idx="4">
                  <c:v>775</c:v>
                </c:pt>
                <c:pt idx="5">
                  <c:v>780.1</c:v>
                </c:pt>
                <c:pt idx="6">
                  <c:v>785</c:v>
                </c:pt>
                <c:pt idx="7">
                  <c:v>789.9</c:v>
                </c:pt>
                <c:pt idx="8">
                  <c:v>794.9</c:v>
                </c:pt>
                <c:pt idx="9">
                  <c:v>800</c:v>
                </c:pt>
                <c:pt idx="10">
                  <c:v>805</c:v>
                </c:pt>
              </c:numCache>
            </c:numRef>
          </c:xVal>
          <c:yVal>
            <c:numRef>
              <c:f>[1]QE!$E$71:$E$81</c:f>
              <c:numCache>
                <c:formatCode>General</c:formatCode>
                <c:ptCount val="11"/>
                <c:pt idx="0">
                  <c:v>0.31547953690028113</c:v>
                </c:pt>
                <c:pt idx="1">
                  <c:v>0.2826794062482969</c:v>
                </c:pt>
                <c:pt idx="2">
                  <c:v>0.27620920085540207</c:v>
                </c:pt>
                <c:pt idx="3">
                  <c:v>0.25769580464995451</c:v>
                </c:pt>
                <c:pt idx="4">
                  <c:v>0.24743764172335606</c:v>
                </c:pt>
                <c:pt idx="5">
                  <c:v>0.2200317626496083</c:v>
                </c:pt>
                <c:pt idx="6">
                  <c:v>0.16030775052027493</c:v>
                </c:pt>
                <c:pt idx="7">
                  <c:v>9.611136516893122E-2</c:v>
                </c:pt>
                <c:pt idx="8">
                  <c:v>4.5977315915275672E-2</c:v>
                </c:pt>
                <c:pt idx="9">
                  <c:v>1.9642241379310341E-2</c:v>
                </c:pt>
                <c:pt idx="10">
                  <c:v>8.0647783811908565E-3</c:v>
                </c:pt>
              </c:numCache>
            </c:numRef>
          </c:yVal>
          <c:smooth val="0"/>
          <c:extLst>
            <c:ext xmlns:c16="http://schemas.microsoft.com/office/drawing/2014/chart" uri="{C3380CC4-5D6E-409C-BE32-E72D297353CC}">
              <c16:uniqueId val="{00000008-9D93-407E-A9DB-D6CD2760EB50}"/>
            </c:ext>
          </c:extLst>
        </c:ser>
        <c:ser>
          <c:idx val="7"/>
          <c:order val="8"/>
          <c:tx>
            <c:v>QE4</c:v>
          </c:tx>
          <c:spPr>
            <a:ln w="28575">
              <a:solidFill>
                <a:srgbClr val="00B050"/>
              </a:solidFill>
              <a:prstDash val="sysDot"/>
            </a:ln>
          </c:spPr>
          <c:marker>
            <c:symbol val="diamond"/>
            <c:size val="14"/>
            <c:spPr>
              <a:solidFill>
                <a:schemeClr val="bg1"/>
              </a:solidFill>
              <a:ln w="28575">
                <a:solidFill>
                  <a:srgbClr val="00B050"/>
                </a:solidFill>
              </a:ln>
            </c:spPr>
          </c:marker>
          <c:xVal>
            <c:numRef>
              <c:f>[1]QE!$A$83:$A$93</c:f>
              <c:numCache>
                <c:formatCode>General</c:formatCode>
                <c:ptCount val="11"/>
                <c:pt idx="0">
                  <c:v>755</c:v>
                </c:pt>
                <c:pt idx="1">
                  <c:v>760.1</c:v>
                </c:pt>
                <c:pt idx="2">
                  <c:v>765.1</c:v>
                </c:pt>
                <c:pt idx="3">
                  <c:v>770.1</c:v>
                </c:pt>
                <c:pt idx="4">
                  <c:v>775.1</c:v>
                </c:pt>
                <c:pt idx="5">
                  <c:v>780.1</c:v>
                </c:pt>
                <c:pt idx="6">
                  <c:v>785</c:v>
                </c:pt>
                <c:pt idx="7">
                  <c:v>789.9</c:v>
                </c:pt>
                <c:pt idx="8">
                  <c:v>794.9</c:v>
                </c:pt>
                <c:pt idx="9">
                  <c:v>799.9</c:v>
                </c:pt>
                <c:pt idx="10">
                  <c:v>805</c:v>
                </c:pt>
              </c:numCache>
            </c:numRef>
          </c:xVal>
          <c:yVal>
            <c:numRef>
              <c:f>[1]QE!$E$83:$E$93</c:f>
              <c:numCache>
                <c:formatCode>General</c:formatCode>
                <c:ptCount val="11"/>
                <c:pt idx="0">
                  <c:v>0.4495517486727601</c:v>
                </c:pt>
                <c:pt idx="1">
                  <c:v>0.43417914678545488</c:v>
                </c:pt>
                <c:pt idx="2">
                  <c:v>0.39388731418063255</c:v>
                </c:pt>
                <c:pt idx="3">
                  <c:v>0.40156925704257213</c:v>
                </c:pt>
                <c:pt idx="4">
                  <c:v>0.3727914040561871</c:v>
                </c:pt>
                <c:pt idx="5">
                  <c:v>0.34398243046572125</c:v>
                </c:pt>
                <c:pt idx="6">
                  <c:v>0.27544937325747443</c:v>
                </c:pt>
                <c:pt idx="7">
                  <c:v>0.13854275305091865</c:v>
                </c:pt>
                <c:pt idx="8">
                  <c:v>7.161751150391131E-2</c:v>
                </c:pt>
                <c:pt idx="9">
                  <c:v>3.3528476773882453E-2</c:v>
                </c:pt>
                <c:pt idx="10">
                  <c:v>1.3501459253161716E-2</c:v>
                </c:pt>
              </c:numCache>
            </c:numRef>
          </c:yVal>
          <c:smooth val="0"/>
          <c:extLst>
            <c:ext xmlns:c16="http://schemas.microsoft.com/office/drawing/2014/chart" uri="{C3380CC4-5D6E-409C-BE32-E72D297353CC}">
              <c16:uniqueId val="{00000009-9D93-407E-A9DB-D6CD2760EB50}"/>
            </c:ext>
          </c:extLst>
        </c:ser>
        <c:dLbls>
          <c:showLegendKey val="0"/>
          <c:showVal val="0"/>
          <c:showCatName val="0"/>
          <c:showSerName val="0"/>
          <c:showPercent val="0"/>
          <c:showBubbleSize val="0"/>
        </c:dLbls>
        <c:axId val="239015424"/>
        <c:axId val="239013248"/>
      </c:scatterChart>
      <c:valAx>
        <c:axId val="239009792"/>
        <c:scaling>
          <c:orientation val="minMax"/>
          <c:max val="810"/>
          <c:min val="75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239011328"/>
        <c:crosses val="autoZero"/>
        <c:crossBetween val="midCat"/>
      </c:valAx>
      <c:valAx>
        <c:axId val="239011328"/>
        <c:scaling>
          <c:orientation val="minMax"/>
          <c:max val="100"/>
          <c:min val="30"/>
        </c:scaling>
        <c:delete val="0"/>
        <c:axPos val="l"/>
        <c:majorGridlines/>
        <c:title>
          <c:tx>
            <c:rich>
              <a:bodyPr rot="-5400000" vert="horz"/>
              <a:lstStyle/>
              <a:p>
                <a:pPr>
                  <a:defRPr/>
                </a:pPr>
                <a:r>
                  <a:rPr lang="en-US"/>
                  <a:t>Polarization (%)</a:t>
                </a:r>
              </a:p>
            </c:rich>
          </c:tx>
          <c:layout/>
          <c:overlay val="0"/>
        </c:title>
        <c:numFmt formatCode="General" sourceLinked="1"/>
        <c:majorTickMark val="none"/>
        <c:minorTickMark val="none"/>
        <c:tickLblPos val="nextTo"/>
        <c:crossAx val="239009792"/>
        <c:crosses val="autoZero"/>
        <c:crossBetween val="midCat"/>
      </c:valAx>
      <c:valAx>
        <c:axId val="239013248"/>
        <c:scaling>
          <c:orientation val="minMax"/>
          <c:max val="2.5"/>
        </c:scaling>
        <c:delete val="0"/>
        <c:axPos val="r"/>
        <c:title>
          <c:tx>
            <c:rich>
              <a:bodyPr rot="-5400000" vert="horz"/>
              <a:lstStyle/>
              <a:p>
                <a:pPr>
                  <a:defRPr/>
                </a:pPr>
                <a:r>
                  <a:rPr lang="en-US"/>
                  <a:t>QE (%)</a:t>
                </a:r>
              </a:p>
            </c:rich>
          </c:tx>
          <c:layout/>
          <c:overlay val="0"/>
        </c:title>
        <c:numFmt formatCode="General" sourceLinked="1"/>
        <c:majorTickMark val="out"/>
        <c:minorTickMark val="none"/>
        <c:tickLblPos val="nextTo"/>
        <c:crossAx val="239015424"/>
        <c:crosses val="max"/>
        <c:crossBetween val="midCat"/>
      </c:valAx>
      <c:valAx>
        <c:axId val="239015424"/>
        <c:scaling>
          <c:orientation val="minMax"/>
        </c:scaling>
        <c:delete val="1"/>
        <c:axPos val="b"/>
        <c:numFmt formatCode="General" sourceLinked="1"/>
        <c:majorTickMark val="out"/>
        <c:minorTickMark val="none"/>
        <c:tickLblPos val="nextTo"/>
        <c:crossAx val="239013248"/>
        <c:crosses val="autoZero"/>
        <c:crossBetween val="midCat"/>
      </c:valAx>
      <c:spPr>
        <a:solidFill>
          <a:schemeClr val="bg1"/>
        </a:solidFill>
      </c:spPr>
    </c:plotArea>
    <c:legend>
      <c:legendPos val="l"/>
      <c:layout>
        <c:manualLayout>
          <c:xMode val="edge"/>
          <c:yMode val="edge"/>
          <c:x val="0.67974583324020021"/>
          <c:y val="0.400829465912866"/>
          <c:w val="0.18184877109866462"/>
          <c:h val="0.44188012273582961"/>
        </c:manualLayout>
      </c:layout>
      <c:overlay val="1"/>
      <c:spPr>
        <a:solidFill>
          <a:sysClr val="window" lastClr="FFFFFF"/>
        </a:solidFill>
      </c:spPr>
    </c:legend>
    <c:plotVisOnly val="1"/>
    <c:dispBlanksAs val="gap"/>
    <c:showDLblsOverMax val="0"/>
  </c:chart>
  <c:txPr>
    <a:bodyPr/>
    <a:lstStyle/>
    <a:p>
      <a:pPr>
        <a:defRPr sz="24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B1054 (GaAs/GaAsP)</a:t>
            </a:r>
            <a:endParaRPr lang="en-US"/>
          </a:p>
        </c:rich>
      </c:tx>
      <c:layout/>
      <c:overlay val="0"/>
    </c:title>
    <c:autoTitleDeleted val="0"/>
    <c:plotArea>
      <c:layout>
        <c:manualLayout>
          <c:layoutTarget val="inner"/>
          <c:xMode val="edge"/>
          <c:yMode val="edge"/>
          <c:x val="8.6065496556934309E-2"/>
          <c:y val="0.11579647850944254"/>
          <c:w val="0.81671682634527576"/>
          <c:h val="0.75690616234844621"/>
        </c:manualLayout>
      </c:layout>
      <c:scatterChart>
        <c:scatterStyle val="lineMarker"/>
        <c:varyColors val="0"/>
        <c:ser>
          <c:idx val="0"/>
          <c:order val="0"/>
          <c:tx>
            <c:v>1st activation_585°C 2 h</c:v>
          </c:tx>
          <c:spPr>
            <a:ln w="28575">
              <a:noFill/>
            </a:ln>
          </c:spPr>
          <c:xVal>
            <c:numRef>
              <c:f>B_1054!$L$9:$L$30</c:f>
              <c:numCache>
                <c:formatCode>General</c:formatCode>
                <c:ptCount val="22"/>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numCache>
            </c:numRef>
          </c:xVal>
          <c:yVal>
            <c:numRef>
              <c:f>B_1054!$O$9:$O$30</c:f>
              <c:numCache>
                <c:formatCode>General</c:formatCode>
                <c:ptCount val="22"/>
                <c:pt idx="0">
                  <c:v>26.507462686567163</c:v>
                </c:pt>
                <c:pt idx="1">
                  <c:v>26.53233830845771</c:v>
                </c:pt>
                <c:pt idx="2">
                  <c:v>26.184079601990049</c:v>
                </c:pt>
                <c:pt idx="3">
                  <c:v>26.925373134328357</c:v>
                </c:pt>
                <c:pt idx="4">
                  <c:v>27.388059701492534</c:v>
                </c:pt>
                <c:pt idx="5">
                  <c:v>27.71641791044776</c:v>
                </c:pt>
                <c:pt idx="6">
                  <c:v>27.223880597014926</c:v>
                </c:pt>
                <c:pt idx="7">
                  <c:v>31.64179104477612</c:v>
                </c:pt>
                <c:pt idx="8">
                  <c:v>32.069651741293526</c:v>
                </c:pt>
                <c:pt idx="9">
                  <c:v>35.636815920398007</c:v>
                </c:pt>
                <c:pt idx="10">
                  <c:v>37.164179104477611</c:v>
                </c:pt>
                <c:pt idx="11">
                  <c:v>41.044776119402982</c:v>
                </c:pt>
                <c:pt idx="12">
                  <c:v>43.273631840796021</c:v>
                </c:pt>
                <c:pt idx="13">
                  <c:v>45.875621890547258</c:v>
                </c:pt>
                <c:pt idx="14">
                  <c:v>48.646766169154226</c:v>
                </c:pt>
                <c:pt idx="15">
                  <c:v>50.149253731343279</c:v>
                </c:pt>
                <c:pt idx="16">
                  <c:v>55.373134328358212</c:v>
                </c:pt>
                <c:pt idx="17">
                  <c:v>58.905472636815915</c:v>
                </c:pt>
                <c:pt idx="18">
                  <c:v>61.840796019900495</c:v>
                </c:pt>
                <c:pt idx="19">
                  <c:v>63.532338308457703</c:v>
                </c:pt>
                <c:pt idx="20">
                  <c:v>62.885572139303484</c:v>
                </c:pt>
                <c:pt idx="21">
                  <c:v>64.328358208955223</c:v>
                </c:pt>
              </c:numCache>
            </c:numRef>
          </c:yVal>
          <c:smooth val="0"/>
          <c:extLst>
            <c:ext xmlns:c16="http://schemas.microsoft.com/office/drawing/2014/chart" uri="{C3380CC4-5D6E-409C-BE32-E72D297353CC}">
              <c16:uniqueId val="{00000000-137F-4DBA-B4E4-E9457C633F01}"/>
            </c:ext>
          </c:extLst>
        </c:ser>
        <c:ser>
          <c:idx val="1"/>
          <c:order val="1"/>
          <c:tx>
            <c:v>2nd activation_610°C 1.5 h</c:v>
          </c:tx>
          <c:spPr>
            <a:ln w="28575">
              <a:noFill/>
            </a:ln>
          </c:spPr>
          <c:xVal>
            <c:numRef>
              <c:f>B_1054!$L$40:$L$50</c:f>
              <c:numCache>
                <c:formatCode>General</c:formatCode>
                <c:ptCount val="11"/>
                <c:pt idx="0">
                  <c:v>750</c:v>
                </c:pt>
                <c:pt idx="1">
                  <c:v>755</c:v>
                </c:pt>
                <c:pt idx="2">
                  <c:v>760</c:v>
                </c:pt>
                <c:pt idx="3">
                  <c:v>765</c:v>
                </c:pt>
                <c:pt idx="4">
                  <c:v>770</c:v>
                </c:pt>
                <c:pt idx="5">
                  <c:v>775</c:v>
                </c:pt>
                <c:pt idx="6">
                  <c:v>780</c:v>
                </c:pt>
                <c:pt idx="7">
                  <c:v>785</c:v>
                </c:pt>
                <c:pt idx="8">
                  <c:v>790</c:v>
                </c:pt>
                <c:pt idx="9">
                  <c:v>795</c:v>
                </c:pt>
                <c:pt idx="10">
                  <c:v>800</c:v>
                </c:pt>
              </c:numCache>
            </c:numRef>
          </c:xVal>
          <c:yVal>
            <c:numRef>
              <c:f>B_1054!$O$40:$O$50</c:f>
              <c:numCache>
                <c:formatCode>General</c:formatCode>
                <c:ptCount val="11"/>
                <c:pt idx="0">
                  <c:v>48.049751243781088</c:v>
                </c:pt>
                <c:pt idx="1">
                  <c:v>51.343283582089548</c:v>
                </c:pt>
                <c:pt idx="2">
                  <c:v>54.676616915422883</c:v>
                </c:pt>
                <c:pt idx="3">
                  <c:v>58.35820895522388</c:v>
                </c:pt>
                <c:pt idx="4">
                  <c:v>60.845771144278608</c:v>
                </c:pt>
                <c:pt idx="5">
                  <c:v>62.38805970149253</c:v>
                </c:pt>
                <c:pt idx="6">
                  <c:v>66.815920398009951</c:v>
                </c:pt>
                <c:pt idx="7">
                  <c:v>68.905472636815915</c:v>
                </c:pt>
                <c:pt idx="8">
                  <c:v>71.343283582089541</c:v>
                </c:pt>
                <c:pt idx="9">
                  <c:v>71.890547263681583</c:v>
                </c:pt>
                <c:pt idx="10">
                  <c:v>71.044776119402982</c:v>
                </c:pt>
              </c:numCache>
            </c:numRef>
          </c:yVal>
          <c:smooth val="0"/>
          <c:extLst>
            <c:ext xmlns:c16="http://schemas.microsoft.com/office/drawing/2014/chart" uri="{C3380CC4-5D6E-409C-BE32-E72D297353CC}">
              <c16:uniqueId val="{00000001-137F-4DBA-B4E4-E9457C633F01}"/>
            </c:ext>
          </c:extLst>
        </c:ser>
        <c:dLbls>
          <c:showLegendKey val="0"/>
          <c:showVal val="0"/>
          <c:showCatName val="0"/>
          <c:showSerName val="0"/>
          <c:showPercent val="0"/>
          <c:showBubbleSize val="0"/>
        </c:dLbls>
        <c:axId val="41413248"/>
        <c:axId val="41309312"/>
      </c:scatterChart>
      <c:scatterChart>
        <c:scatterStyle val="lineMarker"/>
        <c:varyColors val="0"/>
        <c:ser>
          <c:idx val="2"/>
          <c:order val="2"/>
          <c:tx>
            <c:v>1st_QE</c:v>
          </c:tx>
          <c:spPr>
            <a:ln w="28575">
              <a:solidFill>
                <a:schemeClr val="accent1"/>
              </a:solidFill>
            </a:ln>
          </c:spPr>
          <c:marker>
            <c:symbol val="diamond"/>
            <c:size val="7"/>
            <c:spPr>
              <a:solidFill>
                <a:schemeClr val="accent1"/>
              </a:solidFill>
              <a:ln>
                <a:solidFill>
                  <a:schemeClr val="accent1"/>
                </a:solidFill>
              </a:ln>
            </c:spPr>
          </c:marker>
          <c:xVal>
            <c:numRef>
              <c:f>B_1054!$A$11:$A$35</c:f>
              <c:numCache>
                <c:formatCode>General</c:formatCode>
                <c:ptCount val="25"/>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numCache>
            </c:numRef>
          </c:xVal>
          <c:yVal>
            <c:numRef>
              <c:f>B_1054!$D$11:$D$35</c:f>
              <c:numCache>
                <c:formatCode>General</c:formatCode>
                <c:ptCount val="25"/>
                <c:pt idx="0">
                  <c:v>0.27985676599985043</c:v>
                </c:pt>
                <c:pt idx="1">
                  <c:v>0.26283612815699653</c:v>
                </c:pt>
                <c:pt idx="2">
                  <c:v>0.24614367139715143</c:v>
                </c:pt>
                <c:pt idx="3">
                  <c:v>0.23131068759637652</c:v>
                </c:pt>
                <c:pt idx="4">
                  <c:v>0.2156143317487158</c:v>
                </c:pt>
                <c:pt idx="5">
                  <c:v>0.20337329716940969</c:v>
                </c:pt>
                <c:pt idx="6">
                  <c:v>0.19220183439009209</c:v>
                </c:pt>
                <c:pt idx="7">
                  <c:v>0.17696565788896493</c:v>
                </c:pt>
                <c:pt idx="8">
                  <c:v>0.16558668469673571</c:v>
                </c:pt>
                <c:pt idx="9">
                  <c:v>0.15428878595800696</c:v>
                </c:pt>
                <c:pt idx="10">
                  <c:v>0.14243235689233905</c:v>
                </c:pt>
                <c:pt idx="11">
                  <c:v>0.13054238016678041</c:v>
                </c:pt>
                <c:pt idx="12">
                  <c:v>0.12160305213456135</c:v>
                </c:pt>
                <c:pt idx="13">
                  <c:v>0.1092212124777996</c:v>
                </c:pt>
                <c:pt idx="14">
                  <c:v>0.10002214615050205</c:v>
                </c:pt>
                <c:pt idx="15">
                  <c:v>8.8761993293715355E-2</c:v>
                </c:pt>
                <c:pt idx="16">
                  <c:v>7.8306734680797324E-2</c:v>
                </c:pt>
                <c:pt idx="17">
                  <c:v>7.0215737418810292E-2</c:v>
                </c:pt>
                <c:pt idx="18">
                  <c:v>5.9686907847976318E-2</c:v>
                </c:pt>
                <c:pt idx="19">
                  <c:v>5.2521540108881722E-2</c:v>
                </c:pt>
                <c:pt idx="20">
                  <c:v>4.4525384022299976E-2</c:v>
                </c:pt>
                <c:pt idx="21">
                  <c:v>3.8679058607231052E-2</c:v>
                </c:pt>
                <c:pt idx="22">
                  <c:v>3.1154350270789551E-2</c:v>
                </c:pt>
                <c:pt idx="23">
                  <c:v>2.5876199776326717E-2</c:v>
                </c:pt>
                <c:pt idx="24">
                  <c:v>2.1335636627867124E-2</c:v>
                </c:pt>
              </c:numCache>
            </c:numRef>
          </c:yVal>
          <c:smooth val="0"/>
          <c:extLst>
            <c:ext xmlns:c16="http://schemas.microsoft.com/office/drawing/2014/chart" uri="{C3380CC4-5D6E-409C-BE32-E72D297353CC}">
              <c16:uniqueId val="{00000002-137F-4DBA-B4E4-E9457C633F01}"/>
            </c:ext>
          </c:extLst>
        </c:ser>
        <c:ser>
          <c:idx val="3"/>
          <c:order val="3"/>
          <c:tx>
            <c:v>2nd_QE</c:v>
          </c:tx>
          <c:spPr>
            <a:ln w="28575">
              <a:solidFill>
                <a:srgbClr val="C00000"/>
              </a:solidFill>
            </a:ln>
          </c:spPr>
          <c:marker>
            <c:symbol val="square"/>
            <c:size val="7"/>
            <c:spPr>
              <a:solidFill>
                <a:srgbClr val="C00000"/>
              </a:solidFill>
              <a:ln>
                <a:solidFill>
                  <a:srgbClr val="C00000"/>
                </a:solidFill>
              </a:ln>
            </c:spPr>
          </c:marker>
          <c:xVal>
            <c:numRef>
              <c:f>B_1054!$F$41:$F$65</c:f>
              <c:numCache>
                <c:formatCode>General</c:formatCode>
                <c:ptCount val="25"/>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numCache>
            </c:numRef>
          </c:xVal>
          <c:yVal>
            <c:numRef>
              <c:f>B_1054!$I$41:$I$65</c:f>
              <c:numCache>
                <c:formatCode>General</c:formatCode>
                <c:ptCount val="25"/>
                <c:pt idx="0">
                  <c:v>0.21116892624369091</c:v>
                </c:pt>
                <c:pt idx="1">
                  <c:v>0.19288733020339233</c:v>
                </c:pt>
                <c:pt idx="2">
                  <c:v>0.17856321975941061</c:v>
                </c:pt>
                <c:pt idx="3">
                  <c:v>0.16117504952691031</c:v>
                </c:pt>
                <c:pt idx="4">
                  <c:v>0.14932381819532026</c:v>
                </c:pt>
                <c:pt idx="5">
                  <c:v>0.13844576275539219</c:v>
                </c:pt>
                <c:pt idx="6">
                  <c:v>0.12754551620261387</c:v>
                </c:pt>
                <c:pt idx="7">
                  <c:v>0.11577855481305187</c:v>
                </c:pt>
                <c:pt idx="8">
                  <c:v>0.10419443271649735</c:v>
                </c:pt>
                <c:pt idx="9">
                  <c:v>9.6663595821795761E-2</c:v>
                </c:pt>
                <c:pt idx="10">
                  <c:v>8.7651267299387881E-2</c:v>
                </c:pt>
                <c:pt idx="11">
                  <c:v>7.8719070649779094E-2</c:v>
                </c:pt>
                <c:pt idx="12">
                  <c:v>7.0217942499267938E-2</c:v>
                </c:pt>
                <c:pt idx="13">
                  <c:v>6.2970569618036557E-2</c:v>
                </c:pt>
                <c:pt idx="14">
                  <c:v>5.5590579862424522E-2</c:v>
                </c:pt>
                <c:pt idx="15">
                  <c:v>4.9532280779779107E-2</c:v>
                </c:pt>
                <c:pt idx="16">
                  <c:v>4.324123558178404E-2</c:v>
                </c:pt>
                <c:pt idx="17">
                  <c:v>3.9014829695844445E-2</c:v>
                </c:pt>
                <c:pt idx="18">
                  <c:v>3.3296538454275833E-2</c:v>
                </c:pt>
                <c:pt idx="19">
                  <c:v>2.8546426208076188E-2</c:v>
                </c:pt>
                <c:pt idx="20">
                  <c:v>2.4145058870220927E-2</c:v>
                </c:pt>
                <c:pt idx="21">
                  <c:v>2.1419474108035567E-2</c:v>
                </c:pt>
                <c:pt idx="22">
                  <c:v>1.9812866447306059E-2</c:v>
                </c:pt>
                <c:pt idx="23">
                  <c:v>1.8649363813699662E-2</c:v>
                </c:pt>
                <c:pt idx="24">
                  <c:v>1.9294844087681381E-2</c:v>
                </c:pt>
              </c:numCache>
            </c:numRef>
          </c:yVal>
          <c:smooth val="0"/>
          <c:extLst>
            <c:ext xmlns:c16="http://schemas.microsoft.com/office/drawing/2014/chart" uri="{C3380CC4-5D6E-409C-BE32-E72D297353CC}">
              <c16:uniqueId val="{00000003-137F-4DBA-B4E4-E9457C633F01}"/>
            </c:ext>
          </c:extLst>
        </c:ser>
        <c:dLbls>
          <c:showLegendKey val="0"/>
          <c:showVal val="0"/>
          <c:showCatName val="0"/>
          <c:showSerName val="0"/>
          <c:showPercent val="0"/>
          <c:showBubbleSize val="0"/>
        </c:dLbls>
        <c:axId val="41313408"/>
        <c:axId val="41311232"/>
      </c:scatterChart>
      <c:valAx>
        <c:axId val="41413248"/>
        <c:scaling>
          <c:orientation val="minMax"/>
        </c:scaling>
        <c:delete val="0"/>
        <c:axPos val="b"/>
        <c:majorGridlines/>
        <c:title>
          <c:tx>
            <c:rich>
              <a:bodyPr/>
              <a:lstStyle/>
              <a:p>
                <a:pPr>
                  <a:defRPr/>
                </a:pPr>
                <a:r>
                  <a:rPr lang="en-US" sz="1600"/>
                  <a:t>Wavelength (nm)</a:t>
                </a:r>
              </a:p>
            </c:rich>
          </c:tx>
          <c:layout/>
          <c:overlay val="0"/>
        </c:title>
        <c:numFmt formatCode="General" sourceLinked="1"/>
        <c:majorTickMark val="none"/>
        <c:minorTickMark val="none"/>
        <c:tickLblPos val="nextTo"/>
        <c:txPr>
          <a:bodyPr/>
          <a:lstStyle/>
          <a:p>
            <a:pPr>
              <a:defRPr sz="1200"/>
            </a:pPr>
            <a:endParaRPr lang="en-US"/>
          </a:p>
        </c:txPr>
        <c:crossAx val="41309312"/>
        <c:crosses val="autoZero"/>
        <c:crossBetween val="midCat"/>
      </c:valAx>
      <c:valAx>
        <c:axId val="41309312"/>
        <c:scaling>
          <c:orientation val="minMax"/>
        </c:scaling>
        <c:delete val="0"/>
        <c:axPos val="l"/>
        <c:majorGridlines/>
        <c:title>
          <c:tx>
            <c:rich>
              <a:bodyPr/>
              <a:lstStyle/>
              <a:p>
                <a:pPr>
                  <a:defRPr/>
                </a:pPr>
                <a:r>
                  <a:rPr lang="en-US" sz="1800"/>
                  <a:t>Polarization (%)</a:t>
                </a:r>
              </a:p>
            </c:rich>
          </c:tx>
          <c:layout/>
          <c:overlay val="0"/>
        </c:title>
        <c:numFmt formatCode="General" sourceLinked="1"/>
        <c:majorTickMark val="none"/>
        <c:minorTickMark val="none"/>
        <c:tickLblPos val="nextTo"/>
        <c:txPr>
          <a:bodyPr/>
          <a:lstStyle/>
          <a:p>
            <a:pPr>
              <a:defRPr sz="1200"/>
            </a:pPr>
            <a:endParaRPr lang="en-US"/>
          </a:p>
        </c:txPr>
        <c:crossAx val="41413248"/>
        <c:crosses val="autoZero"/>
        <c:crossBetween val="midCat"/>
      </c:valAx>
      <c:valAx>
        <c:axId val="41311232"/>
        <c:scaling>
          <c:orientation val="minMax"/>
        </c:scaling>
        <c:delete val="0"/>
        <c:axPos val="r"/>
        <c:title>
          <c:tx>
            <c:rich>
              <a:bodyPr rot="-5400000" vert="horz"/>
              <a:lstStyle/>
              <a:p>
                <a:pPr>
                  <a:defRPr/>
                </a:pPr>
                <a:r>
                  <a:rPr lang="en-US" sz="1800"/>
                  <a:t>QE (%)</a:t>
                </a:r>
              </a:p>
            </c:rich>
          </c:tx>
          <c:layout/>
          <c:overlay val="0"/>
        </c:title>
        <c:numFmt formatCode="General" sourceLinked="1"/>
        <c:majorTickMark val="out"/>
        <c:minorTickMark val="none"/>
        <c:tickLblPos val="nextTo"/>
        <c:txPr>
          <a:bodyPr/>
          <a:lstStyle/>
          <a:p>
            <a:pPr>
              <a:defRPr sz="1200"/>
            </a:pPr>
            <a:endParaRPr lang="en-US"/>
          </a:p>
        </c:txPr>
        <c:crossAx val="41313408"/>
        <c:crosses val="max"/>
        <c:crossBetween val="midCat"/>
      </c:valAx>
      <c:valAx>
        <c:axId val="41313408"/>
        <c:scaling>
          <c:orientation val="minMax"/>
        </c:scaling>
        <c:delete val="1"/>
        <c:axPos val="b"/>
        <c:numFmt formatCode="General" sourceLinked="1"/>
        <c:majorTickMark val="out"/>
        <c:minorTickMark val="none"/>
        <c:tickLblPos val="nextTo"/>
        <c:crossAx val="41311232"/>
        <c:crosses val="autoZero"/>
        <c:crossBetween val="midCat"/>
      </c:valAx>
    </c:plotArea>
    <c:legend>
      <c:legendPos val="r"/>
      <c:layout>
        <c:manualLayout>
          <c:xMode val="edge"/>
          <c:yMode val="edge"/>
          <c:x val="0.53945556891764657"/>
          <c:y val="0.42582684234791685"/>
          <c:w val="0.36681961062954405"/>
          <c:h val="0.21849514027338457"/>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GaAs-Sb G1092 </a:t>
            </a:r>
          </a:p>
        </c:rich>
      </c:tx>
      <c:layout/>
      <c:overlay val="1"/>
    </c:title>
    <c:autoTitleDeleted val="0"/>
    <c:plotArea>
      <c:layout/>
      <c:scatterChart>
        <c:scatterStyle val="lineMarker"/>
        <c:varyColors val="0"/>
        <c:ser>
          <c:idx val="1"/>
          <c:order val="3"/>
          <c:tx>
            <c:v>(1) 600C for 1 hr &amp; (2) 650C for 2hr</c:v>
          </c:tx>
          <c:spPr>
            <a:ln w="28575">
              <a:noFill/>
            </a:ln>
          </c:spPr>
          <c:marker>
            <c:symbol val="circle"/>
            <c:size val="7"/>
            <c:spPr>
              <a:solidFill>
                <a:srgbClr val="8064A2"/>
              </a:solidFill>
              <a:ln>
                <a:solidFill>
                  <a:srgbClr val="8064A2"/>
                </a:solidFill>
              </a:ln>
            </c:spPr>
          </c:marker>
          <c:errBars>
            <c:errDir val="y"/>
            <c:errBarType val="both"/>
            <c:errValType val="cust"/>
            <c:noEndCap val="0"/>
            <c:plus>
              <c:numRef>
                <c:f>'[8]Second activation'!$H$33:$H$39</c:f>
                <c:numCache>
                  <c:formatCode>General</c:formatCode>
                  <c:ptCount val="7"/>
                  <c:pt idx="0">
                    <c:v>1.8867962264113207</c:v>
                  </c:pt>
                  <c:pt idx="1">
                    <c:v>2.8412145290350743</c:v>
                  </c:pt>
                  <c:pt idx="2">
                    <c:v>4.8899999999999997</c:v>
                  </c:pt>
                  <c:pt idx="3">
                    <c:v>1.7958333333333334</c:v>
                  </c:pt>
                  <c:pt idx="4">
                    <c:v>3.3541019662496838</c:v>
                  </c:pt>
                  <c:pt idx="5">
                    <c:v>3.4205262752974139</c:v>
                  </c:pt>
                  <c:pt idx="6">
                    <c:v>7</c:v>
                  </c:pt>
                </c:numCache>
              </c:numRef>
            </c:plus>
            <c:minus>
              <c:numRef>
                <c:f>'[8]Second activation'!$H$33:$H$39</c:f>
                <c:numCache>
                  <c:formatCode>General</c:formatCode>
                  <c:ptCount val="7"/>
                  <c:pt idx="0">
                    <c:v>1.8867962264113207</c:v>
                  </c:pt>
                  <c:pt idx="1">
                    <c:v>2.8412145290350743</c:v>
                  </c:pt>
                  <c:pt idx="2">
                    <c:v>4.8899999999999997</c:v>
                  </c:pt>
                  <c:pt idx="3">
                    <c:v>1.7958333333333334</c:v>
                  </c:pt>
                  <c:pt idx="4">
                    <c:v>3.3541019662496838</c:v>
                  </c:pt>
                  <c:pt idx="5">
                    <c:v>3.4205262752974139</c:v>
                  </c:pt>
                  <c:pt idx="6">
                    <c:v>7</c:v>
                  </c:pt>
                </c:numCache>
              </c:numRef>
            </c:minus>
            <c:spPr>
              <a:ln w="12700"/>
            </c:spPr>
          </c:errBars>
          <c:xVal>
            <c:numRef>
              <c:f>'[8]Second activation'!$F$33:$F$39</c:f>
              <c:numCache>
                <c:formatCode>General</c:formatCode>
                <c:ptCount val="7"/>
                <c:pt idx="0">
                  <c:v>770</c:v>
                </c:pt>
                <c:pt idx="1">
                  <c:v>770.4</c:v>
                </c:pt>
                <c:pt idx="2">
                  <c:v>780</c:v>
                </c:pt>
                <c:pt idx="3">
                  <c:v>790</c:v>
                </c:pt>
                <c:pt idx="4">
                  <c:v>800</c:v>
                </c:pt>
                <c:pt idx="5">
                  <c:v>810</c:v>
                </c:pt>
                <c:pt idx="6">
                  <c:v>820.3</c:v>
                </c:pt>
              </c:numCache>
            </c:numRef>
          </c:xVal>
          <c:yVal>
            <c:numRef>
              <c:f>'[8]Second activation'!$G$33:$G$39</c:f>
              <c:numCache>
                <c:formatCode>General</c:formatCode>
                <c:ptCount val="7"/>
                <c:pt idx="0">
                  <c:v>71.5</c:v>
                </c:pt>
                <c:pt idx="1">
                  <c:v>63.974999999999994</c:v>
                </c:pt>
                <c:pt idx="2">
                  <c:v>72.7</c:v>
                </c:pt>
                <c:pt idx="3">
                  <c:v>68.754166666666663</c:v>
                </c:pt>
                <c:pt idx="4">
                  <c:v>79.349999999999994</c:v>
                </c:pt>
                <c:pt idx="5">
                  <c:v>60.825000000000003</c:v>
                </c:pt>
                <c:pt idx="6">
                  <c:v>65.45</c:v>
                </c:pt>
              </c:numCache>
            </c:numRef>
          </c:yVal>
          <c:smooth val="0"/>
          <c:extLst>
            <c:ext xmlns:c16="http://schemas.microsoft.com/office/drawing/2014/chart" uri="{C3380CC4-5D6E-409C-BE32-E72D297353CC}">
              <c16:uniqueId val="{00000000-9DA1-4D64-9665-E4F1F1027F8B}"/>
            </c:ext>
          </c:extLst>
        </c:ser>
        <c:ser>
          <c:idx val="0"/>
          <c:order val="0"/>
          <c:tx>
            <c:v>(3) 650 C for 2hr</c:v>
          </c:tx>
          <c:spPr>
            <a:ln w="28575">
              <a:noFill/>
            </a:ln>
          </c:spPr>
          <c:marker>
            <c:symbol val="circle"/>
            <c:size val="7"/>
            <c:spPr>
              <a:solidFill>
                <a:srgbClr val="FF0000"/>
              </a:solidFill>
              <a:ln>
                <a:solidFill>
                  <a:srgbClr val="FF0000"/>
                </a:solidFill>
              </a:ln>
            </c:spPr>
          </c:marker>
          <c:errBars>
            <c:errDir val="y"/>
            <c:errBarType val="both"/>
            <c:errValType val="cust"/>
            <c:noEndCap val="0"/>
            <c:plus>
              <c:numRef>
                <c:f>[9]Sheet1!$F$18:$F$23</c:f>
                <c:numCache>
                  <c:formatCode>General</c:formatCode>
                  <c:ptCount val="6"/>
                  <c:pt idx="0">
                    <c:v>1.5999999999999999</c:v>
                  </c:pt>
                  <c:pt idx="1">
                    <c:v>1</c:v>
                  </c:pt>
                  <c:pt idx="2">
                    <c:v>0.95</c:v>
                  </c:pt>
                  <c:pt idx="3">
                    <c:v>1.5499999999999998</c:v>
                  </c:pt>
                  <c:pt idx="4">
                    <c:v>1.0499999999999998</c:v>
                  </c:pt>
                  <c:pt idx="5">
                    <c:v>1.0999999999999999</c:v>
                  </c:pt>
                </c:numCache>
              </c:numRef>
            </c:plus>
            <c:minus>
              <c:numRef>
                <c:f>[9]Sheet1!$F$18:$F$23</c:f>
                <c:numCache>
                  <c:formatCode>General</c:formatCode>
                  <c:ptCount val="6"/>
                  <c:pt idx="0">
                    <c:v>1.5999999999999999</c:v>
                  </c:pt>
                  <c:pt idx="1">
                    <c:v>1</c:v>
                  </c:pt>
                  <c:pt idx="2">
                    <c:v>0.95</c:v>
                  </c:pt>
                  <c:pt idx="3">
                    <c:v>1.5499999999999998</c:v>
                  </c:pt>
                  <c:pt idx="4">
                    <c:v>1.0499999999999998</c:v>
                  </c:pt>
                  <c:pt idx="5">
                    <c:v>1.0999999999999999</c:v>
                  </c:pt>
                </c:numCache>
              </c:numRef>
            </c:minus>
          </c:errBars>
          <c:xVal>
            <c:numRef>
              <c:f>[9]Sheet1!$B$18:$B$23</c:f>
              <c:numCache>
                <c:formatCode>General</c:formatCode>
                <c:ptCount val="6"/>
                <c:pt idx="0">
                  <c:v>770.6</c:v>
                </c:pt>
                <c:pt idx="1">
                  <c:v>779.7</c:v>
                </c:pt>
                <c:pt idx="2">
                  <c:v>790</c:v>
                </c:pt>
                <c:pt idx="3">
                  <c:v>800.2</c:v>
                </c:pt>
                <c:pt idx="4">
                  <c:v>810.1</c:v>
                </c:pt>
                <c:pt idx="5">
                  <c:v>820.1</c:v>
                </c:pt>
              </c:numCache>
            </c:numRef>
          </c:xVal>
          <c:yVal>
            <c:numRef>
              <c:f>[9]Sheet1!$P$18:$P$23</c:f>
              <c:numCache>
                <c:formatCode>General</c:formatCode>
                <c:ptCount val="6"/>
                <c:pt idx="0">
                  <c:v>71.05</c:v>
                </c:pt>
                <c:pt idx="1">
                  <c:v>68.924999999999983</c:v>
                </c:pt>
                <c:pt idx="2">
                  <c:v>73.075000000000003</c:v>
                </c:pt>
                <c:pt idx="3">
                  <c:v>69.774999999999991</c:v>
                </c:pt>
                <c:pt idx="4">
                  <c:v>65.375</c:v>
                </c:pt>
                <c:pt idx="5">
                  <c:v>63.2</c:v>
                </c:pt>
              </c:numCache>
            </c:numRef>
          </c:yVal>
          <c:smooth val="0"/>
          <c:extLst>
            <c:ext xmlns:c16="http://schemas.microsoft.com/office/drawing/2014/chart" uri="{C3380CC4-5D6E-409C-BE32-E72D297353CC}">
              <c16:uniqueId val="{00000001-9DA1-4D64-9665-E4F1F1027F8B}"/>
            </c:ext>
          </c:extLst>
        </c:ser>
        <c:dLbls>
          <c:showLegendKey val="0"/>
          <c:showVal val="0"/>
          <c:showCatName val="0"/>
          <c:showSerName val="0"/>
          <c:showPercent val="0"/>
          <c:showBubbleSize val="0"/>
        </c:dLbls>
        <c:axId val="241015040"/>
        <c:axId val="241025792"/>
      </c:scatterChart>
      <c:scatterChart>
        <c:scatterStyle val="lineMarker"/>
        <c:varyColors val="0"/>
        <c:ser>
          <c:idx val="3"/>
          <c:order val="1"/>
          <c:tx>
            <c:v>QE2</c:v>
          </c:tx>
          <c:spPr>
            <a:ln w="28575">
              <a:noFill/>
            </a:ln>
          </c:spPr>
          <c:marker>
            <c:symbol val="diamond"/>
            <c:size val="9"/>
            <c:spPr>
              <a:solidFill>
                <a:srgbClr val="8064A2">
                  <a:lumMod val="60000"/>
                  <a:lumOff val="40000"/>
                </a:srgbClr>
              </a:solidFill>
              <a:ln>
                <a:solidFill>
                  <a:srgbClr val="8064A2">
                    <a:lumMod val="60000"/>
                    <a:lumOff val="40000"/>
                  </a:srgbClr>
                </a:solidFill>
              </a:ln>
            </c:spPr>
          </c:marker>
          <c:xVal>
            <c:numRef>
              <c:f>'[8]Second activation'!$A$3:$A$15</c:f>
              <c:numCache>
                <c:formatCode>General</c:formatCode>
                <c:ptCount val="13"/>
                <c:pt idx="0">
                  <c:v>761.9</c:v>
                </c:pt>
                <c:pt idx="1">
                  <c:v>770.2</c:v>
                </c:pt>
                <c:pt idx="2">
                  <c:v>774.8</c:v>
                </c:pt>
                <c:pt idx="3">
                  <c:v>780.6</c:v>
                </c:pt>
                <c:pt idx="4">
                  <c:v>780.6</c:v>
                </c:pt>
                <c:pt idx="5">
                  <c:v>784.7</c:v>
                </c:pt>
                <c:pt idx="6">
                  <c:v>789.8</c:v>
                </c:pt>
                <c:pt idx="7">
                  <c:v>795.1</c:v>
                </c:pt>
                <c:pt idx="8">
                  <c:v>799.8</c:v>
                </c:pt>
                <c:pt idx="9">
                  <c:v>804.9</c:v>
                </c:pt>
                <c:pt idx="10">
                  <c:v>810.9</c:v>
                </c:pt>
                <c:pt idx="11">
                  <c:v>815</c:v>
                </c:pt>
                <c:pt idx="12">
                  <c:v>819.8</c:v>
                </c:pt>
              </c:numCache>
            </c:numRef>
          </c:xVal>
          <c:yVal>
            <c:numRef>
              <c:f>'[8]Second activation'!$E$3:$E$15</c:f>
              <c:numCache>
                <c:formatCode>General</c:formatCode>
                <c:ptCount val="13"/>
                <c:pt idx="0">
                  <c:v>9.8655434182993121E-2</c:v>
                </c:pt>
                <c:pt idx="1">
                  <c:v>7.9281041519061277E-2</c:v>
                </c:pt>
                <c:pt idx="2">
                  <c:v>6.5892789657173753E-2</c:v>
                </c:pt>
                <c:pt idx="3">
                  <c:v>5.4978541000801288E-2</c:v>
                </c:pt>
                <c:pt idx="4">
                  <c:v>5.4563243644207726E-2</c:v>
                </c:pt>
                <c:pt idx="5">
                  <c:v>4.7711314836591759E-2</c:v>
                </c:pt>
                <c:pt idx="6">
                  <c:v>3.9520669953263837E-2</c:v>
                </c:pt>
                <c:pt idx="7">
                  <c:v>3.3214084866126418E-2</c:v>
                </c:pt>
                <c:pt idx="8">
                  <c:v>2.2350243733261398E-2</c:v>
                </c:pt>
                <c:pt idx="9">
                  <c:v>1.3475382901477859E-2</c:v>
                </c:pt>
                <c:pt idx="10">
                  <c:v>7.1845047918451367E-3</c:v>
                </c:pt>
                <c:pt idx="11">
                  <c:v>4.3783378205411129E-3</c:v>
                </c:pt>
                <c:pt idx="12">
                  <c:v>2.952452330349378E-3</c:v>
                </c:pt>
              </c:numCache>
            </c:numRef>
          </c:yVal>
          <c:smooth val="0"/>
          <c:extLst>
            <c:ext xmlns:c16="http://schemas.microsoft.com/office/drawing/2014/chart" uri="{C3380CC4-5D6E-409C-BE32-E72D297353CC}">
              <c16:uniqueId val="{00000002-9DA1-4D64-9665-E4F1F1027F8B}"/>
            </c:ext>
          </c:extLst>
        </c:ser>
        <c:ser>
          <c:idx val="2"/>
          <c:order val="2"/>
          <c:tx>
            <c:v>QE3</c:v>
          </c:tx>
          <c:spPr>
            <a:ln w="28575">
              <a:noFill/>
            </a:ln>
          </c:spPr>
          <c:marker>
            <c:symbol val="diamond"/>
            <c:size val="9"/>
            <c:spPr>
              <a:solidFill>
                <a:srgbClr val="F8A496"/>
              </a:solidFill>
              <a:ln>
                <a:solidFill>
                  <a:srgbClr val="F8A496"/>
                </a:solidFill>
              </a:ln>
            </c:spPr>
          </c:marker>
          <c:xVal>
            <c:numRef>
              <c:f>[9]Sheet1!$A$3:$A$15</c:f>
              <c:numCache>
                <c:formatCode>General</c:formatCode>
                <c:ptCount val="13"/>
                <c:pt idx="0">
                  <c:v>767.3</c:v>
                </c:pt>
                <c:pt idx="1">
                  <c:v>770.5</c:v>
                </c:pt>
                <c:pt idx="2">
                  <c:v>774.4</c:v>
                </c:pt>
                <c:pt idx="3">
                  <c:v>779.9</c:v>
                </c:pt>
                <c:pt idx="4">
                  <c:v>785</c:v>
                </c:pt>
                <c:pt idx="5">
                  <c:v>790.2</c:v>
                </c:pt>
                <c:pt idx="6">
                  <c:v>794.6</c:v>
                </c:pt>
                <c:pt idx="7">
                  <c:v>799.6</c:v>
                </c:pt>
                <c:pt idx="8">
                  <c:v>805</c:v>
                </c:pt>
                <c:pt idx="9">
                  <c:v>809.7</c:v>
                </c:pt>
                <c:pt idx="10">
                  <c:v>814.9</c:v>
                </c:pt>
                <c:pt idx="11">
                  <c:v>820.1</c:v>
                </c:pt>
                <c:pt idx="12">
                  <c:v>824.7</c:v>
                </c:pt>
              </c:numCache>
            </c:numRef>
          </c:xVal>
          <c:yVal>
            <c:numRef>
              <c:f>[9]Sheet1!$E$3:$E$15</c:f>
              <c:numCache>
                <c:formatCode>General</c:formatCode>
                <c:ptCount val="13"/>
                <c:pt idx="0">
                  <c:v>9.6122307884984631E-2</c:v>
                </c:pt>
                <c:pt idx="1">
                  <c:v>8.9796762877484046E-2</c:v>
                </c:pt>
                <c:pt idx="2">
                  <c:v>8.3771881060914891E-2</c:v>
                </c:pt>
                <c:pt idx="3">
                  <c:v>6.5782826769726438E-2</c:v>
                </c:pt>
                <c:pt idx="4">
                  <c:v>5.1447824957028029E-2</c:v>
                </c:pt>
                <c:pt idx="5">
                  <c:v>4.1016193298049827E-2</c:v>
                </c:pt>
                <c:pt idx="6">
                  <c:v>3.5587529058365458E-2</c:v>
                </c:pt>
                <c:pt idx="7">
                  <c:v>2.1950893980595184E-2</c:v>
                </c:pt>
                <c:pt idx="8">
                  <c:v>1.2932233243719293E-2</c:v>
                </c:pt>
                <c:pt idx="9">
                  <c:v>8.5263477631021146E-3</c:v>
                </c:pt>
                <c:pt idx="10">
                  <c:v>4.871907468332928E-3</c:v>
                </c:pt>
                <c:pt idx="11">
                  <c:v>2.5072996971283942E-3</c:v>
                </c:pt>
                <c:pt idx="12">
                  <c:v>1.2887803357064908E-3</c:v>
                </c:pt>
              </c:numCache>
            </c:numRef>
          </c:yVal>
          <c:smooth val="0"/>
          <c:extLst>
            <c:ext xmlns:c16="http://schemas.microsoft.com/office/drawing/2014/chart" uri="{C3380CC4-5D6E-409C-BE32-E72D297353CC}">
              <c16:uniqueId val="{00000003-9DA1-4D64-9665-E4F1F1027F8B}"/>
            </c:ext>
          </c:extLst>
        </c:ser>
        <c:dLbls>
          <c:showLegendKey val="0"/>
          <c:showVal val="0"/>
          <c:showCatName val="0"/>
          <c:showSerName val="0"/>
          <c:showPercent val="0"/>
          <c:showBubbleSize val="0"/>
        </c:dLbls>
        <c:axId val="241033984"/>
        <c:axId val="241027712"/>
      </c:scatterChart>
      <c:valAx>
        <c:axId val="241015040"/>
        <c:scaling>
          <c:orientation val="minMax"/>
          <c:min val="76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241025792"/>
        <c:crosses val="autoZero"/>
        <c:crossBetween val="midCat"/>
      </c:valAx>
      <c:valAx>
        <c:axId val="241025792"/>
        <c:scaling>
          <c:orientation val="minMax"/>
          <c:max val="90"/>
          <c:min val="10"/>
        </c:scaling>
        <c:delete val="0"/>
        <c:axPos val="l"/>
        <c:majorGridlines/>
        <c:title>
          <c:tx>
            <c:rich>
              <a:bodyPr rot="-5400000" vert="horz"/>
              <a:lstStyle/>
              <a:p>
                <a:pPr>
                  <a:defRPr/>
                </a:pPr>
                <a:r>
                  <a:rPr lang="en-US"/>
                  <a:t>Polarization (%)</a:t>
                </a:r>
              </a:p>
            </c:rich>
          </c:tx>
          <c:layout/>
          <c:overlay val="0"/>
        </c:title>
        <c:numFmt formatCode="General" sourceLinked="1"/>
        <c:majorTickMark val="out"/>
        <c:minorTickMark val="none"/>
        <c:tickLblPos val="nextTo"/>
        <c:crossAx val="241015040"/>
        <c:crosses val="autoZero"/>
        <c:crossBetween val="midCat"/>
      </c:valAx>
      <c:valAx>
        <c:axId val="241027712"/>
        <c:scaling>
          <c:orientation val="minMax"/>
          <c:max val="0.11000000000000001"/>
        </c:scaling>
        <c:delete val="0"/>
        <c:axPos val="r"/>
        <c:title>
          <c:tx>
            <c:rich>
              <a:bodyPr rot="-5400000" vert="horz"/>
              <a:lstStyle/>
              <a:p>
                <a:pPr>
                  <a:defRPr/>
                </a:pPr>
                <a:r>
                  <a:rPr lang="en-US"/>
                  <a:t>QE</a:t>
                </a:r>
              </a:p>
            </c:rich>
          </c:tx>
          <c:layout/>
          <c:overlay val="0"/>
        </c:title>
        <c:numFmt formatCode="General" sourceLinked="1"/>
        <c:majorTickMark val="out"/>
        <c:minorTickMark val="none"/>
        <c:tickLblPos val="nextTo"/>
        <c:crossAx val="241033984"/>
        <c:crosses val="max"/>
        <c:crossBetween val="midCat"/>
      </c:valAx>
      <c:valAx>
        <c:axId val="241033984"/>
        <c:scaling>
          <c:orientation val="minMax"/>
        </c:scaling>
        <c:delete val="1"/>
        <c:axPos val="b"/>
        <c:numFmt formatCode="General" sourceLinked="1"/>
        <c:majorTickMark val="out"/>
        <c:minorTickMark val="none"/>
        <c:tickLblPos val="none"/>
        <c:crossAx val="241027712"/>
        <c:crosses val="autoZero"/>
        <c:crossBetween val="midCat"/>
      </c:valAx>
    </c:plotArea>
    <c:legend>
      <c:legendPos val="r"/>
      <c:layout>
        <c:manualLayout>
          <c:xMode val="edge"/>
          <c:yMode val="edge"/>
          <c:x val="0.76049028524899731"/>
          <c:y val="0.4189819291069109"/>
          <c:w val="0.13124676247152275"/>
          <c:h val="0.25250076799948262"/>
        </c:manualLayout>
      </c:layout>
      <c:overlay val="1"/>
      <c:spPr>
        <a:solidFill>
          <a:sysClr val="window" lastClr="FFFFFF"/>
        </a:solidFill>
      </c:sp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GaAsSb:AlGaAsP</a:t>
            </a:r>
          </a:p>
        </c:rich>
      </c:tx>
      <c:layout>
        <c:manualLayout>
          <c:xMode val="edge"/>
          <c:yMode val="edge"/>
          <c:x val="0.32194126302394022"/>
          <c:y val="1.7361143376918948E-3"/>
        </c:manualLayout>
      </c:layout>
      <c:overlay val="0"/>
    </c:title>
    <c:autoTitleDeleted val="0"/>
    <c:plotArea>
      <c:layout>
        <c:manualLayout>
          <c:layoutTarget val="inner"/>
          <c:xMode val="edge"/>
          <c:yMode val="edge"/>
          <c:x val="0.11234803398968266"/>
          <c:y val="8.4457431102362202E-2"/>
          <c:w val="0.76280352739998414"/>
          <c:h val="0.77184499915968774"/>
        </c:manualLayout>
      </c:layout>
      <c:scatterChart>
        <c:scatterStyle val="lineMarker"/>
        <c:varyColors val="0"/>
        <c:ser>
          <c:idx val="3"/>
          <c:order val="1"/>
          <c:tx>
            <c:v>(1) 640°C/650°C</c:v>
          </c:tx>
          <c:spPr>
            <a:ln w="28575">
              <a:solidFill>
                <a:schemeClr val="accent1"/>
              </a:solidFill>
            </a:ln>
          </c:spPr>
          <c:marker>
            <c:symbol val="circle"/>
            <c:size val="11"/>
            <c:spPr>
              <a:solidFill>
                <a:schemeClr val="accent1"/>
              </a:solidFill>
              <a:ln>
                <a:solidFill>
                  <a:schemeClr val="accent1"/>
                </a:solidFill>
              </a:ln>
            </c:spPr>
          </c:marker>
          <c:errBars>
            <c:errDir val="y"/>
            <c:errBarType val="both"/>
            <c:errValType val="cust"/>
            <c:noEndCap val="0"/>
            <c:plus>
              <c:numRef>
                <c:f>'[10]redone graph - selecting data'!$P$19:$P$30</c:f>
                <c:numCache>
                  <c:formatCode>General</c:formatCode>
                  <c:ptCount val="12"/>
                  <c:pt idx="0">
                    <c:v>4.2249999999999996</c:v>
                  </c:pt>
                  <c:pt idx="1">
                    <c:v>0.67499999999999993</c:v>
                  </c:pt>
                  <c:pt idx="2">
                    <c:v>1.0999999999999999</c:v>
                  </c:pt>
                  <c:pt idx="3">
                    <c:v>0.75</c:v>
                  </c:pt>
                  <c:pt idx="4">
                    <c:v>1.9749999999999999</c:v>
                  </c:pt>
                  <c:pt idx="5">
                    <c:v>1</c:v>
                  </c:pt>
                  <c:pt idx="6">
                    <c:v>1.4249999999999998</c:v>
                  </c:pt>
                  <c:pt idx="7">
                    <c:v>0.72499999999999998</c:v>
                  </c:pt>
                  <c:pt idx="8">
                    <c:v>1.2</c:v>
                  </c:pt>
                  <c:pt idx="9">
                    <c:v>1.5999999999999999</c:v>
                  </c:pt>
                  <c:pt idx="10">
                    <c:v>2.3499999999999996</c:v>
                  </c:pt>
                  <c:pt idx="11">
                    <c:v>2.0999999999999996</c:v>
                  </c:pt>
                </c:numCache>
              </c:numRef>
            </c:plus>
            <c:minus>
              <c:numRef>
                <c:f>'[10]redone graph - selecting data'!$P$19:$P$30</c:f>
                <c:numCache>
                  <c:formatCode>General</c:formatCode>
                  <c:ptCount val="12"/>
                  <c:pt idx="0">
                    <c:v>4.2249999999999996</c:v>
                  </c:pt>
                  <c:pt idx="1">
                    <c:v>0.67499999999999993</c:v>
                  </c:pt>
                  <c:pt idx="2">
                    <c:v>1.0999999999999999</c:v>
                  </c:pt>
                  <c:pt idx="3">
                    <c:v>0.75</c:v>
                  </c:pt>
                  <c:pt idx="4">
                    <c:v>1.9749999999999999</c:v>
                  </c:pt>
                  <c:pt idx="5">
                    <c:v>1</c:v>
                  </c:pt>
                  <c:pt idx="6">
                    <c:v>1.4249999999999998</c:v>
                  </c:pt>
                  <c:pt idx="7">
                    <c:v>0.72499999999999998</c:v>
                  </c:pt>
                  <c:pt idx="8">
                    <c:v>1.2</c:v>
                  </c:pt>
                  <c:pt idx="9">
                    <c:v>1.5999999999999999</c:v>
                  </c:pt>
                  <c:pt idx="10">
                    <c:v>2.3499999999999996</c:v>
                  </c:pt>
                  <c:pt idx="11">
                    <c:v>2.0999999999999996</c:v>
                  </c:pt>
                </c:numCache>
              </c:numRef>
            </c:minus>
          </c:errBars>
          <c:xVal>
            <c:numRef>
              <c:f>'[10]redone graph - selecting data'!$N$19:$N$30</c:f>
              <c:numCache>
                <c:formatCode>General</c:formatCode>
                <c:ptCount val="12"/>
                <c:pt idx="0">
                  <c:v>756.4</c:v>
                </c:pt>
                <c:pt idx="1">
                  <c:v>757.7</c:v>
                </c:pt>
                <c:pt idx="2">
                  <c:v>760</c:v>
                </c:pt>
                <c:pt idx="3">
                  <c:v>765.1</c:v>
                </c:pt>
                <c:pt idx="4">
                  <c:v>770.2</c:v>
                </c:pt>
                <c:pt idx="5">
                  <c:v>775</c:v>
                </c:pt>
                <c:pt idx="6">
                  <c:v>780</c:v>
                </c:pt>
                <c:pt idx="7">
                  <c:v>785</c:v>
                </c:pt>
                <c:pt idx="8">
                  <c:v>789.9</c:v>
                </c:pt>
                <c:pt idx="9">
                  <c:v>794.9</c:v>
                </c:pt>
                <c:pt idx="10">
                  <c:v>799.8</c:v>
                </c:pt>
                <c:pt idx="11">
                  <c:v>810</c:v>
                </c:pt>
              </c:numCache>
            </c:numRef>
          </c:xVal>
          <c:yVal>
            <c:numRef>
              <c:f>'[10]redone graph - selecting data'!$O$19:$O$30</c:f>
              <c:numCache>
                <c:formatCode>General</c:formatCode>
                <c:ptCount val="12"/>
                <c:pt idx="0">
                  <c:v>67.349999999999994</c:v>
                </c:pt>
                <c:pt idx="1">
                  <c:v>70.150000000000006</c:v>
                </c:pt>
                <c:pt idx="2">
                  <c:v>72.174999999999997</c:v>
                </c:pt>
                <c:pt idx="3">
                  <c:v>74.125</c:v>
                </c:pt>
                <c:pt idx="4">
                  <c:v>73.375</c:v>
                </c:pt>
                <c:pt idx="5">
                  <c:v>73.75</c:v>
                </c:pt>
                <c:pt idx="6">
                  <c:v>73.875</c:v>
                </c:pt>
                <c:pt idx="7">
                  <c:v>72.599999999999994</c:v>
                </c:pt>
                <c:pt idx="8">
                  <c:v>72.399999999999991</c:v>
                </c:pt>
                <c:pt idx="9">
                  <c:v>69.099999999999994</c:v>
                </c:pt>
                <c:pt idx="10">
                  <c:v>63.424999999999997</c:v>
                </c:pt>
                <c:pt idx="11">
                  <c:v>56.724999999999994</c:v>
                </c:pt>
              </c:numCache>
            </c:numRef>
          </c:yVal>
          <c:smooth val="0"/>
          <c:extLst>
            <c:ext xmlns:c16="http://schemas.microsoft.com/office/drawing/2014/chart" uri="{C3380CC4-5D6E-409C-BE32-E72D297353CC}">
              <c16:uniqueId val="{00000000-1248-4F3F-9506-A2EDBA87A519}"/>
            </c:ext>
          </c:extLst>
        </c:ser>
        <c:ser>
          <c:idx val="1"/>
          <c:order val="3"/>
          <c:tx>
            <c:v>(2) 675°C</c:v>
          </c:tx>
          <c:spPr>
            <a:ln w="28575">
              <a:solidFill>
                <a:schemeClr val="accent4"/>
              </a:solidFill>
            </a:ln>
          </c:spPr>
          <c:marker>
            <c:symbol val="circle"/>
            <c:size val="11"/>
            <c:spPr>
              <a:solidFill>
                <a:schemeClr val="accent4"/>
              </a:solidFill>
              <a:ln w="19050">
                <a:solidFill>
                  <a:schemeClr val="accent4"/>
                </a:solidFill>
              </a:ln>
            </c:spPr>
          </c:marker>
          <c:errBars>
            <c:errDir val="y"/>
            <c:errBarType val="both"/>
            <c:errValType val="cust"/>
            <c:noEndCap val="0"/>
            <c:plus>
              <c:numRef>
                <c:f>'[10]redone graph - selecting data'!$L$50:$L$58</c:f>
                <c:numCache>
                  <c:formatCode>General</c:formatCode>
                  <c:ptCount val="9"/>
                  <c:pt idx="0">
                    <c:v>0.67499999999999993</c:v>
                  </c:pt>
                  <c:pt idx="1">
                    <c:v>0.875</c:v>
                  </c:pt>
                  <c:pt idx="2">
                    <c:v>0.92500000000000004</c:v>
                  </c:pt>
                  <c:pt idx="3">
                    <c:v>0.82499999999999996</c:v>
                  </c:pt>
                  <c:pt idx="4">
                    <c:v>1.125</c:v>
                  </c:pt>
                  <c:pt idx="5">
                    <c:v>1.1749999999999998</c:v>
                  </c:pt>
                  <c:pt idx="6">
                    <c:v>0.6</c:v>
                  </c:pt>
                  <c:pt idx="7">
                    <c:v>0.875</c:v>
                  </c:pt>
                  <c:pt idx="8">
                    <c:v>0.64999999999999991</c:v>
                  </c:pt>
                </c:numCache>
              </c:numRef>
            </c:plus>
            <c:minus>
              <c:numRef>
                <c:f>'[10]redone graph - selecting data'!$L$50:$L$59</c:f>
                <c:numCache>
                  <c:formatCode>General</c:formatCode>
                  <c:ptCount val="10"/>
                  <c:pt idx="0">
                    <c:v>0.67499999999999993</c:v>
                  </c:pt>
                  <c:pt idx="1">
                    <c:v>0.875</c:v>
                  </c:pt>
                  <c:pt idx="2">
                    <c:v>0.92500000000000004</c:v>
                  </c:pt>
                  <c:pt idx="3">
                    <c:v>0.82499999999999996</c:v>
                  </c:pt>
                  <c:pt idx="4">
                    <c:v>1.125</c:v>
                  </c:pt>
                  <c:pt idx="5">
                    <c:v>1.1749999999999998</c:v>
                  </c:pt>
                  <c:pt idx="6">
                    <c:v>0.6</c:v>
                  </c:pt>
                  <c:pt idx="7">
                    <c:v>0.875</c:v>
                  </c:pt>
                  <c:pt idx="8">
                    <c:v>0.64999999999999991</c:v>
                  </c:pt>
                  <c:pt idx="9">
                    <c:v>1.1499999999999999</c:v>
                  </c:pt>
                </c:numCache>
              </c:numRef>
            </c:minus>
          </c:errBars>
          <c:xVal>
            <c:numRef>
              <c:f>'[10]redone graph - selecting data'!$B$50:$B$61</c:f>
              <c:numCache>
                <c:formatCode>General</c:formatCode>
                <c:ptCount val="12"/>
                <c:pt idx="0">
                  <c:v>761.1</c:v>
                </c:pt>
                <c:pt idx="1">
                  <c:v>765.2</c:v>
                </c:pt>
                <c:pt idx="2">
                  <c:v>770.3</c:v>
                </c:pt>
                <c:pt idx="3">
                  <c:v>774.9</c:v>
                </c:pt>
                <c:pt idx="4">
                  <c:v>779.8</c:v>
                </c:pt>
                <c:pt idx="5">
                  <c:v>785.1</c:v>
                </c:pt>
                <c:pt idx="6">
                  <c:v>789.9</c:v>
                </c:pt>
                <c:pt idx="7">
                  <c:v>795</c:v>
                </c:pt>
                <c:pt idx="8">
                  <c:v>800</c:v>
                </c:pt>
                <c:pt idx="9">
                  <c:v>807.9</c:v>
                </c:pt>
              </c:numCache>
            </c:numRef>
          </c:xVal>
          <c:yVal>
            <c:numRef>
              <c:f>'[10]redone graph - selecting data'!$K$50:$K$62</c:f>
              <c:numCache>
                <c:formatCode>General</c:formatCode>
                <c:ptCount val="13"/>
                <c:pt idx="0">
                  <c:v>67.375</c:v>
                </c:pt>
                <c:pt idx="1">
                  <c:v>68.949999999999989</c:v>
                </c:pt>
                <c:pt idx="2">
                  <c:v>68.674999999999997</c:v>
                </c:pt>
                <c:pt idx="3">
                  <c:v>67</c:v>
                </c:pt>
                <c:pt idx="4">
                  <c:v>66.674999999999997</c:v>
                </c:pt>
                <c:pt idx="5">
                  <c:v>66.199999999999989</c:v>
                </c:pt>
                <c:pt idx="6">
                  <c:v>64.900000000000006</c:v>
                </c:pt>
                <c:pt idx="7">
                  <c:v>61.574999999999996</c:v>
                </c:pt>
                <c:pt idx="8">
                  <c:v>57.674999999999997</c:v>
                </c:pt>
                <c:pt idx="9">
                  <c:v>49.125</c:v>
                </c:pt>
              </c:numCache>
            </c:numRef>
          </c:yVal>
          <c:smooth val="0"/>
          <c:extLst>
            <c:ext xmlns:c16="http://schemas.microsoft.com/office/drawing/2014/chart" uri="{C3380CC4-5D6E-409C-BE32-E72D297353CC}">
              <c16:uniqueId val="{00000001-1248-4F3F-9506-A2EDBA87A519}"/>
            </c:ext>
          </c:extLst>
        </c:ser>
        <c:ser>
          <c:idx val="5"/>
          <c:order val="5"/>
          <c:tx>
            <c:v>(3) 675°C</c:v>
          </c:tx>
          <c:spPr>
            <a:ln w="28575">
              <a:solidFill>
                <a:schemeClr val="accent2"/>
              </a:solidFill>
            </a:ln>
          </c:spPr>
          <c:marker>
            <c:symbol val="circle"/>
            <c:size val="11"/>
            <c:spPr>
              <a:solidFill>
                <a:schemeClr val="accent2"/>
              </a:solidFill>
              <a:ln>
                <a:solidFill>
                  <a:schemeClr val="accent2"/>
                </a:solidFill>
              </a:ln>
            </c:spPr>
          </c:marker>
          <c:errBars>
            <c:errDir val="y"/>
            <c:errBarType val="both"/>
            <c:errValType val="cust"/>
            <c:noEndCap val="0"/>
            <c:plus>
              <c:numRef>
                <c:f>'[10]redone graph - selecting data'!$L$63:$L$72</c:f>
                <c:numCache>
                  <c:formatCode>General</c:formatCode>
                  <c:ptCount val="10"/>
                  <c:pt idx="0">
                    <c:v>0.875</c:v>
                  </c:pt>
                  <c:pt idx="1">
                    <c:v>0.77499999999999991</c:v>
                  </c:pt>
                  <c:pt idx="2">
                    <c:v>0.47499999999999998</c:v>
                  </c:pt>
                  <c:pt idx="3">
                    <c:v>0.99999999999999989</c:v>
                  </c:pt>
                  <c:pt idx="4">
                    <c:v>0.67500000000000004</c:v>
                  </c:pt>
                  <c:pt idx="5">
                    <c:v>0.47499999999999998</c:v>
                  </c:pt>
                  <c:pt idx="6">
                    <c:v>0.55000000000000004</c:v>
                  </c:pt>
                  <c:pt idx="7">
                    <c:v>0.6</c:v>
                  </c:pt>
                  <c:pt idx="8">
                    <c:v>0.75</c:v>
                  </c:pt>
                  <c:pt idx="9">
                    <c:v>0.67500000000000004</c:v>
                  </c:pt>
                </c:numCache>
              </c:numRef>
            </c:plus>
            <c:minus>
              <c:numRef>
                <c:f>'[10]redone graph - selecting data'!$L$63:$L$72</c:f>
                <c:numCache>
                  <c:formatCode>General</c:formatCode>
                  <c:ptCount val="10"/>
                  <c:pt idx="0">
                    <c:v>0.875</c:v>
                  </c:pt>
                  <c:pt idx="1">
                    <c:v>0.77499999999999991</c:v>
                  </c:pt>
                  <c:pt idx="2">
                    <c:v>0.47499999999999998</c:v>
                  </c:pt>
                  <c:pt idx="3">
                    <c:v>0.99999999999999989</c:v>
                  </c:pt>
                  <c:pt idx="4">
                    <c:v>0.67500000000000004</c:v>
                  </c:pt>
                  <c:pt idx="5">
                    <c:v>0.47499999999999998</c:v>
                  </c:pt>
                  <c:pt idx="6">
                    <c:v>0.55000000000000004</c:v>
                  </c:pt>
                  <c:pt idx="7">
                    <c:v>0.6</c:v>
                  </c:pt>
                  <c:pt idx="8">
                    <c:v>0.75</c:v>
                  </c:pt>
                  <c:pt idx="9">
                    <c:v>0.67500000000000004</c:v>
                  </c:pt>
                </c:numCache>
              </c:numRef>
            </c:minus>
          </c:errBars>
          <c:xVal>
            <c:numRef>
              <c:f>'[10]redone graph - selecting data'!$B$63:$B$72</c:f>
              <c:numCache>
                <c:formatCode>General</c:formatCode>
                <c:ptCount val="10"/>
                <c:pt idx="0">
                  <c:v>760</c:v>
                </c:pt>
                <c:pt idx="1">
                  <c:v>765.3</c:v>
                </c:pt>
                <c:pt idx="2">
                  <c:v>770.4</c:v>
                </c:pt>
                <c:pt idx="3">
                  <c:v>775</c:v>
                </c:pt>
                <c:pt idx="4">
                  <c:v>780.2</c:v>
                </c:pt>
                <c:pt idx="5">
                  <c:v>785</c:v>
                </c:pt>
                <c:pt idx="6">
                  <c:v>790.3</c:v>
                </c:pt>
                <c:pt idx="7">
                  <c:v>795.2</c:v>
                </c:pt>
                <c:pt idx="8">
                  <c:v>800</c:v>
                </c:pt>
                <c:pt idx="9">
                  <c:v>805.3</c:v>
                </c:pt>
              </c:numCache>
            </c:numRef>
          </c:xVal>
          <c:yVal>
            <c:numRef>
              <c:f>'[10]redone graph - selecting data'!$K$63:$K$72</c:f>
              <c:numCache>
                <c:formatCode>General</c:formatCode>
                <c:ptCount val="10"/>
                <c:pt idx="0">
                  <c:v>67.574249999999992</c:v>
                </c:pt>
                <c:pt idx="1">
                  <c:v>67.52525</c:v>
                </c:pt>
                <c:pt idx="2">
                  <c:v>68.111249999999984</c:v>
                </c:pt>
                <c:pt idx="3">
                  <c:v>67.235249999999994</c:v>
                </c:pt>
                <c:pt idx="4">
                  <c:v>66.400999999999996</c:v>
                </c:pt>
                <c:pt idx="5">
                  <c:v>65.349999999999994</c:v>
                </c:pt>
                <c:pt idx="6">
                  <c:v>59.344250000000002</c:v>
                </c:pt>
                <c:pt idx="7">
                  <c:v>54.055749999999996</c:v>
                </c:pt>
                <c:pt idx="8">
                  <c:v>50.33874999999999</c:v>
                </c:pt>
                <c:pt idx="9">
                  <c:v>44.566149999999993</c:v>
                </c:pt>
              </c:numCache>
            </c:numRef>
          </c:yVal>
          <c:smooth val="0"/>
          <c:extLst>
            <c:ext xmlns:c16="http://schemas.microsoft.com/office/drawing/2014/chart" uri="{C3380CC4-5D6E-409C-BE32-E72D297353CC}">
              <c16:uniqueId val="{00000002-1248-4F3F-9506-A2EDBA87A519}"/>
            </c:ext>
          </c:extLst>
        </c:ser>
        <c:ser>
          <c:idx val="7"/>
          <c:order val="6"/>
          <c:tx>
            <c:v>(4) 675°C</c:v>
          </c:tx>
          <c:spPr>
            <a:ln w="28575">
              <a:solidFill>
                <a:srgbClr val="00B050"/>
              </a:solidFill>
            </a:ln>
          </c:spPr>
          <c:marker>
            <c:symbol val="circle"/>
            <c:size val="11"/>
            <c:spPr>
              <a:solidFill>
                <a:srgbClr val="00B050"/>
              </a:solidFill>
              <a:ln>
                <a:solidFill>
                  <a:srgbClr val="00B050"/>
                </a:solidFill>
              </a:ln>
            </c:spPr>
          </c:marker>
          <c:errBars>
            <c:errDir val="y"/>
            <c:errBarType val="both"/>
            <c:errValType val="cust"/>
            <c:noEndCap val="0"/>
            <c:plus>
              <c:numRef>
                <c:f>'[10]redone graph - selecting data'!$L$85:$L$89</c:f>
                <c:numCache>
                  <c:formatCode>General</c:formatCode>
                  <c:ptCount val="5"/>
                  <c:pt idx="0">
                    <c:v>9.6999999999999993</c:v>
                  </c:pt>
                  <c:pt idx="1">
                    <c:v>0.55000000000000004</c:v>
                  </c:pt>
                  <c:pt idx="2">
                    <c:v>1.5249999999999999</c:v>
                  </c:pt>
                  <c:pt idx="3">
                    <c:v>1.9749999999999996</c:v>
                  </c:pt>
                  <c:pt idx="4">
                    <c:v>0.49999999999999994</c:v>
                  </c:pt>
                </c:numCache>
              </c:numRef>
            </c:plus>
            <c:minus>
              <c:numRef>
                <c:f>'[10]redone graph - selecting data'!$L$85:$L$89</c:f>
                <c:numCache>
                  <c:formatCode>General</c:formatCode>
                  <c:ptCount val="5"/>
                  <c:pt idx="0">
                    <c:v>9.6999999999999993</c:v>
                  </c:pt>
                  <c:pt idx="1">
                    <c:v>0.55000000000000004</c:v>
                  </c:pt>
                  <c:pt idx="2">
                    <c:v>1.5249999999999999</c:v>
                  </c:pt>
                  <c:pt idx="3">
                    <c:v>1.9749999999999996</c:v>
                  </c:pt>
                  <c:pt idx="4">
                    <c:v>0.49999999999999994</c:v>
                  </c:pt>
                </c:numCache>
              </c:numRef>
            </c:minus>
          </c:errBars>
          <c:xVal>
            <c:numRef>
              <c:f>'[10]redone graph - selecting data'!$B$85:$B$89</c:f>
              <c:numCache>
                <c:formatCode>General</c:formatCode>
                <c:ptCount val="5"/>
                <c:pt idx="0">
                  <c:v>760.3</c:v>
                </c:pt>
                <c:pt idx="1">
                  <c:v>770</c:v>
                </c:pt>
                <c:pt idx="2">
                  <c:v>780</c:v>
                </c:pt>
                <c:pt idx="3">
                  <c:v>790</c:v>
                </c:pt>
                <c:pt idx="4">
                  <c:v>799.9</c:v>
                </c:pt>
              </c:numCache>
            </c:numRef>
          </c:xVal>
          <c:yVal>
            <c:numRef>
              <c:f>'[10]redone graph - selecting data'!$K$85:$K$89</c:f>
              <c:numCache>
                <c:formatCode>General</c:formatCode>
                <c:ptCount val="5"/>
                <c:pt idx="0">
                  <c:v>82.875</c:v>
                </c:pt>
                <c:pt idx="1">
                  <c:v>63.274999999999999</c:v>
                </c:pt>
                <c:pt idx="2">
                  <c:v>58.949999999999996</c:v>
                </c:pt>
                <c:pt idx="3">
                  <c:v>55.599999999999994</c:v>
                </c:pt>
                <c:pt idx="4">
                  <c:v>49.199999999999996</c:v>
                </c:pt>
              </c:numCache>
            </c:numRef>
          </c:yVal>
          <c:smooth val="0"/>
          <c:extLst>
            <c:ext xmlns:c16="http://schemas.microsoft.com/office/drawing/2014/chart" uri="{C3380CC4-5D6E-409C-BE32-E72D297353CC}">
              <c16:uniqueId val="{00000003-1248-4F3F-9506-A2EDBA87A519}"/>
            </c:ext>
          </c:extLst>
        </c:ser>
        <c:dLbls>
          <c:showLegendKey val="0"/>
          <c:showVal val="0"/>
          <c:showCatName val="0"/>
          <c:showSerName val="0"/>
          <c:showPercent val="0"/>
          <c:showBubbleSize val="0"/>
        </c:dLbls>
        <c:axId val="240904448"/>
        <c:axId val="240907008"/>
      </c:scatterChart>
      <c:scatterChart>
        <c:scatterStyle val="lineMarker"/>
        <c:varyColors val="0"/>
        <c:ser>
          <c:idx val="2"/>
          <c:order val="0"/>
          <c:tx>
            <c:v>QE1</c:v>
          </c:tx>
          <c:spPr>
            <a:ln w="28575">
              <a:solidFill>
                <a:schemeClr val="accent1"/>
              </a:solidFill>
              <a:prstDash val="sysDot"/>
            </a:ln>
          </c:spPr>
          <c:marker>
            <c:symbol val="diamond"/>
            <c:size val="15"/>
            <c:spPr>
              <a:solidFill>
                <a:schemeClr val="bg1"/>
              </a:solidFill>
              <a:ln w="28575">
                <a:solidFill>
                  <a:schemeClr val="accent1"/>
                </a:solidFill>
              </a:ln>
            </c:spPr>
          </c:marker>
          <c:xVal>
            <c:numRef>
              <c:f>'[10]QE AprilMay &amp; Original Pol'!$A$3:$A$28</c:f>
              <c:numCache>
                <c:formatCode>General</c:formatCode>
                <c:ptCount val="26"/>
                <c:pt idx="0">
                  <c:v>756.1</c:v>
                </c:pt>
                <c:pt idx="1">
                  <c:v>757.9</c:v>
                </c:pt>
                <c:pt idx="2">
                  <c:v>759</c:v>
                </c:pt>
                <c:pt idx="3">
                  <c:v>759.9</c:v>
                </c:pt>
                <c:pt idx="4">
                  <c:v>760.1</c:v>
                </c:pt>
                <c:pt idx="5">
                  <c:v>761.1</c:v>
                </c:pt>
                <c:pt idx="6">
                  <c:v>762.1</c:v>
                </c:pt>
                <c:pt idx="7">
                  <c:v>763.1</c:v>
                </c:pt>
                <c:pt idx="8">
                  <c:v>764</c:v>
                </c:pt>
                <c:pt idx="9">
                  <c:v>765.1</c:v>
                </c:pt>
                <c:pt idx="10">
                  <c:v>766</c:v>
                </c:pt>
                <c:pt idx="11">
                  <c:v>767.1</c:v>
                </c:pt>
                <c:pt idx="12">
                  <c:v>768.1</c:v>
                </c:pt>
                <c:pt idx="13">
                  <c:v>768.9</c:v>
                </c:pt>
                <c:pt idx="14">
                  <c:v>770</c:v>
                </c:pt>
                <c:pt idx="15">
                  <c:v>774.8</c:v>
                </c:pt>
                <c:pt idx="16">
                  <c:v>780.2</c:v>
                </c:pt>
                <c:pt idx="17">
                  <c:v>784.9</c:v>
                </c:pt>
                <c:pt idx="18">
                  <c:v>790</c:v>
                </c:pt>
                <c:pt idx="19">
                  <c:v>795.1</c:v>
                </c:pt>
                <c:pt idx="20">
                  <c:v>800.1</c:v>
                </c:pt>
                <c:pt idx="21">
                  <c:v>805</c:v>
                </c:pt>
                <c:pt idx="22">
                  <c:v>810</c:v>
                </c:pt>
                <c:pt idx="23">
                  <c:v>812.4</c:v>
                </c:pt>
                <c:pt idx="24">
                  <c:v>773</c:v>
                </c:pt>
                <c:pt idx="25">
                  <c:v>771.4</c:v>
                </c:pt>
              </c:numCache>
            </c:numRef>
          </c:xVal>
          <c:yVal>
            <c:numRef>
              <c:f>'[10]QE AprilMay &amp; Original Pol'!$E$3:$E$28</c:f>
              <c:numCache>
                <c:formatCode>General</c:formatCode>
                <c:ptCount val="26"/>
                <c:pt idx="0">
                  <c:v>0.19568118695218287</c:v>
                </c:pt>
                <c:pt idx="1">
                  <c:v>0.17579369646812443</c:v>
                </c:pt>
                <c:pt idx="2">
                  <c:v>0.15370062302247448</c:v>
                </c:pt>
                <c:pt idx="3">
                  <c:v>0.12927196503982921</c:v>
                </c:pt>
                <c:pt idx="4">
                  <c:v>0.12878181663403424</c:v>
                </c:pt>
                <c:pt idx="5">
                  <c:v>0.1179555905925634</c:v>
                </c:pt>
                <c:pt idx="6">
                  <c:v>0.11059080173205615</c:v>
                </c:pt>
                <c:pt idx="7">
                  <c:v>9.8771522761902542E-2</c:v>
                </c:pt>
                <c:pt idx="8">
                  <c:v>8.60586874467308E-2</c:v>
                </c:pt>
                <c:pt idx="9">
                  <c:v>7.7221739564993425E-2</c:v>
                </c:pt>
                <c:pt idx="10">
                  <c:v>7.1111525550167837E-2</c:v>
                </c:pt>
                <c:pt idx="11">
                  <c:v>6.1964976317733456E-2</c:v>
                </c:pt>
                <c:pt idx="12">
                  <c:v>5.6931999217593822E-2</c:v>
                </c:pt>
                <c:pt idx="13">
                  <c:v>5.4047024004105548E-2</c:v>
                </c:pt>
                <c:pt idx="14">
                  <c:v>4.9052097327959399E-2</c:v>
                </c:pt>
                <c:pt idx="15">
                  <c:v>2.530382731725014E-2</c:v>
                </c:pt>
                <c:pt idx="16">
                  <c:v>1.1501774173963492E-2</c:v>
                </c:pt>
                <c:pt idx="17">
                  <c:v>6.4607526769262366E-3</c:v>
                </c:pt>
                <c:pt idx="18">
                  <c:v>3.4270042194092828E-3</c:v>
                </c:pt>
                <c:pt idx="19">
                  <c:v>1.9494403219720788E-3</c:v>
                </c:pt>
                <c:pt idx="20">
                  <c:v>1.1728263696767635E-3</c:v>
                </c:pt>
                <c:pt idx="21">
                  <c:v>7.7018633540372667E-4</c:v>
                </c:pt>
                <c:pt idx="22">
                  <c:v>4.9987402368354761E-4</c:v>
                </c:pt>
                <c:pt idx="23">
                  <c:v>4.2217962014310105E-4</c:v>
                </c:pt>
                <c:pt idx="24">
                  <c:v>3.1868909012505386E-2</c:v>
                </c:pt>
                <c:pt idx="25">
                  <c:v>3.7919733019551531E-2</c:v>
                </c:pt>
              </c:numCache>
            </c:numRef>
          </c:yVal>
          <c:smooth val="0"/>
          <c:extLst>
            <c:ext xmlns:c16="http://schemas.microsoft.com/office/drawing/2014/chart" uri="{C3380CC4-5D6E-409C-BE32-E72D297353CC}">
              <c16:uniqueId val="{00000004-1248-4F3F-9506-A2EDBA87A519}"/>
            </c:ext>
          </c:extLst>
        </c:ser>
        <c:ser>
          <c:idx val="0"/>
          <c:order val="2"/>
          <c:tx>
            <c:v>QE2</c:v>
          </c:tx>
          <c:spPr>
            <a:ln w="28575">
              <a:solidFill>
                <a:schemeClr val="accent4"/>
              </a:solidFill>
              <a:prstDash val="sysDot"/>
            </a:ln>
          </c:spPr>
          <c:marker>
            <c:symbol val="diamond"/>
            <c:size val="14"/>
            <c:spPr>
              <a:solidFill>
                <a:schemeClr val="bg1"/>
              </a:solidFill>
              <a:ln w="28575">
                <a:solidFill>
                  <a:schemeClr val="accent4"/>
                </a:solidFill>
              </a:ln>
            </c:spPr>
          </c:marker>
          <c:xVal>
            <c:numRef>
              <c:f>'[10]QE June 2nd'!$B$4:$B$14</c:f>
              <c:numCache>
                <c:formatCode>General</c:formatCode>
                <c:ptCount val="11"/>
                <c:pt idx="0">
                  <c:v>755</c:v>
                </c:pt>
                <c:pt idx="1">
                  <c:v>760</c:v>
                </c:pt>
                <c:pt idx="2">
                  <c:v>765.5</c:v>
                </c:pt>
                <c:pt idx="3">
                  <c:v>770.3</c:v>
                </c:pt>
                <c:pt idx="4">
                  <c:v>774.9</c:v>
                </c:pt>
                <c:pt idx="5">
                  <c:v>779.8</c:v>
                </c:pt>
                <c:pt idx="6">
                  <c:v>785.3</c:v>
                </c:pt>
                <c:pt idx="7">
                  <c:v>790.1</c:v>
                </c:pt>
                <c:pt idx="8">
                  <c:v>795.2</c:v>
                </c:pt>
                <c:pt idx="9">
                  <c:v>800.2</c:v>
                </c:pt>
                <c:pt idx="10">
                  <c:v>805</c:v>
                </c:pt>
              </c:numCache>
            </c:numRef>
          </c:xVal>
          <c:yVal>
            <c:numRef>
              <c:f>'[10]QE June 2nd'!$D$4:$D$14</c:f>
              <c:numCache>
                <c:formatCode>General</c:formatCode>
                <c:ptCount val="11"/>
                <c:pt idx="0">
                  <c:v>2.0691453303436411</c:v>
                </c:pt>
                <c:pt idx="1">
                  <c:v>1.6164717348927875</c:v>
                </c:pt>
                <c:pt idx="2">
                  <c:v>0.89416067929457854</c:v>
                </c:pt>
                <c:pt idx="3">
                  <c:v>0.67366528592483343</c:v>
                </c:pt>
                <c:pt idx="4">
                  <c:v>0.46301056297057896</c:v>
                </c:pt>
                <c:pt idx="5">
                  <c:v>0.26809162764769096</c:v>
                </c:pt>
                <c:pt idx="6">
                  <c:v>0.12340196488629836</c:v>
                </c:pt>
                <c:pt idx="7">
                  <c:v>4.840272200253843E-2</c:v>
                </c:pt>
                <c:pt idx="8">
                  <c:v>2.6731819488358718E-2</c:v>
                </c:pt>
                <c:pt idx="9">
                  <c:v>1.318819231362372E-2</c:v>
                </c:pt>
                <c:pt idx="10">
                  <c:v>8.5576259489302964E-3</c:v>
                </c:pt>
              </c:numCache>
            </c:numRef>
          </c:yVal>
          <c:smooth val="0"/>
          <c:extLst>
            <c:ext xmlns:c16="http://schemas.microsoft.com/office/drawing/2014/chart" uri="{C3380CC4-5D6E-409C-BE32-E72D297353CC}">
              <c16:uniqueId val="{00000005-1248-4F3F-9506-A2EDBA87A519}"/>
            </c:ext>
          </c:extLst>
        </c:ser>
        <c:ser>
          <c:idx val="4"/>
          <c:order val="4"/>
          <c:tx>
            <c:v>QE3</c:v>
          </c:tx>
          <c:spPr>
            <a:ln w="28575">
              <a:solidFill>
                <a:schemeClr val="accent2"/>
              </a:solidFill>
              <a:prstDash val="sysDot"/>
            </a:ln>
          </c:spPr>
          <c:marker>
            <c:symbol val="diamond"/>
            <c:size val="15"/>
            <c:spPr>
              <a:solidFill>
                <a:schemeClr val="bg1"/>
              </a:solidFill>
              <a:ln w="28575">
                <a:solidFill>
                  <a:schemeClr val="accent2"/>
                </a:solidFill>
              </a:ln>
            </c:spPr>
          </c:marker>
          <c:xVal>
            <c:numRef>
              <c:f>'[10]QE june 13th'!$B$3:$B$13</c:f>
              <c:numCache>
                <c:formatCode>General</c:formatCode>
                <c:ptCount val="11"/>
                <c:pt idx="0">
                  <c:v>755.5</c:v>
                </c:pt>
                <c:pt idx="1">
                  <c:v>760.4</c:v>
                </c:pt>
                <c:pt idx="2">
                  <c:v>765.1</c:v>
                </c:pt>
                <c:pt idx="3">
                  <c:v>770.1</c:v>
                </c:pt>
                <c:pt idx="4">
                  <c:v>775.1</c:v>
                </c:pt>
                <c:pt idx="5">
                  <c:v>780.1</c:v>
                </c:pt>
                <c:pt idx="6">
                  <c:v>785</c:v>
                </c:pt>
                <c:pt idx="7">
                  <c:v>790.3</c:v>
                </c:pt>
                <c:pt idx="8">
                  <c:v>795</c:v>
                </c:pt>
                <c:pt idx="9">
                  <c:v>800</c:v>
                </c:pt>
                <c:pt idx="10">
                  <c:v>805.2</c:v>
                </c:pt>
              </c:numCache>
            </c:numRef>
          </c:xVal>
          <c:yVal>
            <c:numRef>
              <c:f>'[10]QE june 13th'!$D$3:$D$13</c:f>
              <c:numCache>
                <c:formatCode>General</c:formatCode>
                <c:ptCount val="11"/>
                <c:pt idx="0">
                  <c:v>0.64544661897408417</c:v>
                </c:pt>
                <c:pt idx="1">
                  <c:v>0.42573315875496442</c:v>
                </c:pt>
                <c:pt idx="2">
                  <c:v>0.43082721118883216</c:v>
                </c:pt>
                <c:pt idx="3">
                  <c:v>0.31739945380045154</c:v>
                </c:pt>
                <c:pt idx="4">
                  <c:v>0.13148988287856803</c:v>
                </c:pt>
                <c:pt idx="5">
                  <c:v>0.11203691834380207</c:v>
                </c:pt>
                <c:pt idx="6">
                  <c:v>6.3583894777989827E-2</c:v>
                </c:pt>
                <c:pt idx="7">
                  <c:v>3.46002322571594E-2</c:v>
                </c:pt>
                <c:pt idx="8">
                  <c:v>2.4939620992935861E-2</c:v>
                </c:pt>
                <c:pt idx="9">
                  <c:v>1.2916666666666667E-2</c:v>
                </c:pt>
                <c:pt idx="10">
                  <c:v>5.1071099080466755E-3</c:v>
                </c:pt>
              </c:numCache>
            </c:numRef>
          </c:yVal>
          <c:smooth val="0"/>
          <c:extLst>
            <c:ext xmlns:c16="http://schemas.microsoft.com/office/drawing/2014/chart" uri="{C3380CC4-5D6E-409C-BE32-E72D297353CC}">
              <c16:uniqueId val="{00000006-1248-4F3F-9506-A2EDBA87A519}"/>
            </c:ext>
          </c:extLst>
        </c:ser>
        <c:ser>
          <c:idx val="6"/>
          <c:order val="7"/>
          <c:tx>
            <c:v>QE4</c:v>
          </c:tx>
          <c:spPr>
            <a:ln w="28575">
              <a:solidFill>
                <a:srgbClr val="00B050"/>
              </a:solidFill>
              <a:prstDash val="sysDot"/>
            </a:ln>
          </c:spPr>
          <c:marker>
            <c:symbol val="diamond"/>
            <c:size val="15"/>
            <c:spPr>
              <a:solidFill>
                <a:schemeClr val="bg1"/>
              </a:solidFill>
              <a:ln w="28575">
                <a:solidFill>
                  <a:srgbClr val="00B050"/>
                </a:solidFill>
              </a:ln>
            </c:spPr>
          </c:marker>
          <c:xVal>
            <c:numRef>
              <c:f>'[10]QE June 24th'!$B$3:$B$13</c:f>
              <c:numCache>
                <c:formatCode>General</c:formatCode>
                <c:ptCount val="11"/>
                <c:pt idx="0">
                  <c:v>760.4</c:v>
                </c:pt>
                <c:pt idx="1">
                  <c:v>769.9</c:v>
                </c:pt>
                <c:pt idx="2">
                  <c:v>780.3</c:v>
                </c:pt>
                <c:pt idx="3">
                  <c:v>790.1</c:v>
                </c:pt>
                <c:pt idx="4">
                  <c:v>799.9</c:v>
                </c:pt>
                <c:pt idx="5">
                  <c:v>805.2</c:v>
                </c:pt>
                <c:pt idx="6">
                  <c:v>795.5</c:v>
                </c:pt>
                <c:pt idx="7">
                  <c:v>785.5</c:v>
                </c:pt>
                <c:pt idx="8">
                  <c:v>774.9</c:v>
                </c:pt>
                <c:pt idx="9">
                  <c:v>765.4</c:v>
                </c:pt>
                <c:pt idx="10">
                  <c:v>755.7</c:v>
                </c:pt>
              </c:numCache>
            </c:numRef>
          </c:xVal>
          <c:yVal>
            <c:numRef>
              <c:f>'[10]QE June 24th'!$D$3:$D$13</c:f>
              <c:numCache>
                <c:formatCode>General</c:formatCode>
                <c:ptCount val="11"/>
                <c:pt idx="0">
                  <c:v>6.6834400075380204E-2</c:v>
                </c:pt>
                <c:pt idx="1">
                  <c:v>6.0397454214833095E-5</c:v>
                </c:pt>
                <c:pt idx="2">
                  <c:v>1.5475864402747728E-2</c:v>
                </c:pt>
                <c:pt idx="3">
                  <c:v>4.3171791371294198E-3</c:v>
                </c:pt>
                <c:pt idx="4">
                  <c:v>1.2008140633956966E-3</c:v>
                </c:pt>
                <c:pt idx="5">
                  <c:v>6.8718878383767449E-4</c:v>
                </c:pt>
                <c:pt idx="6">
                  <c:v>2.254668436460171E-3</c:v>
                </c:pt>
                <c:pt idx="7">
                  <c:v>7.6971346795418755E-3</c:v>
                </c:pt>
                <c:pt idx="8">
                  <c:v>3.674716581220646E-2</c:v>
                </c:pt>
                <c:pt idx="9">
                  <c:v>7.4842944400330458E-2</c:v>
                </c:pt>
                <c:pt idx="10">
                  <c:v>6.9983176650471296E-2</c:v>
                </c:pt>
              </c:numCache>
            </c:numRef>
          </c:yVal>
          <c:smooth val="0"/>
          <c:extLst>
            <c:ext xmlns:c16="http://schemas.microsoft.com/office/drawing/2014/chart" uri="{C3380CC4-5D6E-409C-BE32-E72D297353CC}">
              <c16:uniqueId val="{00000007-1248-4F3F-9506-A2EDBA87A519}"/>
            </c:ext>
          </c:extLst>
        </c:ser>
        <c:dLbls>
          <c:showLegendKey val="0"/>
          <c:showVal val="0"/>
          <c:showCatName val="0"/>
          <c:showSerName val="0"/>
          <c:showPercent val="0"/>
          <c:showBubbleSize val="0"/>
        </c:dLbls>
        <c:axId val="240911104"/>
        <c:axId val="240908928"/>
      </c:scatterChart>
      <c:valAx>
        <c:axId val="240904448"/>
        <c:scaling>
          <c:orientation val="minMax"/>
          <c:max val="820"/>
          <c:min val="7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240907008"/>
        <c:crosses val="autoZero"/>
        <c:crossBetween val="midCat"/>
        <c:majorUnit val="10"/>
      </c:valAx>
      <c:valAx>
        <c:axId val="240907008"/>
        <c:scaling>
          <c:orientation val="minMax"/>
          <c:max val="100"/>
          <c:min val="30"/>
        </c:scaling>
        <c:delete val="0"/>
        <c:axPos val="l"/>
        <c:majorGridlines/>
        <c:title>
          <c:tx>
            <c:rich>
              <a:bodyPr rot="-5400000" vert="horz"/>
              <a:lstStyle/>
              <a:p>
                <a:pPr>
                  <a:defRPr/>
                </a:pPr>
                <a:r>
                  <a:rPr lang="en-US"/>
                  <a:t>Polarization (%)</a:t>
                </a:r>
              </a:p>
            </c:rich>
          </c:tx>
          <c:overlay val="0"/>
        </c:title>
        <c:numFmt formatCode="0" sourceLinked="0"/>
        <c:majorTickMark val="out"/>
        <c:minorTickMark val="none"/>
        <c:tickLblPos val="nextTo"/>
        <c:crossAx val="240904448"/>
        <c:crosses val="autoZero"/>
        <c:crossBetween val="midCat"/>
      </c:valAx>
      <c:valAx>
        <c:axId val="240908928"/>
        <c:scaling>
          <c:orientation val="minMax"/>
          <c:max val="2.5"/>
          <c:min val="0"/>
        </c:scaling>
        <c:delete val="0"/>
        <c:axPos val="r"/>
        <c:title>
          <c:tx>
            <c:rich>
              <a:bodyPr rot="-5400000" vert="horz"/>
              <a:lstStyle/>
              <a:p>
                <a:pPr>
                  <a:defRPr/>
                </a:pPr>
                <a:r>
                  <a:rPr lang="en-US"/>
                  <a:t>QE (%)</a:t>
                </a:r>
              </a:p>
            </c:rich>
          </c:tx>
          <c:layout>
            <c:manualLayout>
              <c:xMode val="edge"/>
              <c:yMode val="edge"/>
              <c:x val="0.93984600401010787"/>
              <c:y val="0.39821115806139601"/>
            </c:manualLayout>
          </c:layout>
          <c:overlay val="0"/>
        </c:title>
        <c:numFmt formatCode="General" sourceLinked="1"/>
        <c:majorTickMark val="out"/>
        <c:minorTickMark val="none"/>
        <c:tickLblPos val="nextTo"/>
        <c:crossAx val="240911104"/>
        <c:crosses val="max"/>
        <c:crossBetween val="midCat"/>
      </c:valAx>
      <c:valAx>
        <c:axId val="240911104"/>
        <c:scaling>
          <c:orientation val="minMax"/>
        </c:scaling>
        <c:delete val="1"/>
        <c:axPos val="b"/>
        <c:numFmt formatCode="General" sourceLinked="1"/>
        <c:majorTickMark val="out"/>
        <c:minorTickMark val="none"/>
        <c:tickLblPos val="nextTo"/>
        <c:crossAx val="240908928"/>
        <c:crosses val="autoZero"/>
        <c:crossBetween val="midCat"/>
      </c:valAx>
      <c:spPr>
        <a:solidFill>
          <a:schemeClr val="bg1"/>
        </a:solidFill>
      </c:spPr>
    </c:plotArea>
    <c:legend>
      <c:legendPos val="r"/>
      <c:layout>
        <c:manualLayout>
          <c:xMode val="edge"/>
          <c:yMode val="edge"/>
          <c:x val="0.61205370635488743"/>
          <c:y val="9.4537386196098902E-2"/>
          <c:w val="0.24653215223097114"/>
          <c:h val="0.35376402810386526"/>
        </c:manualLayout>
      </c:layout>
      <c:overlay val="1"/>
      <c:spPr>
        <a:solidFill>
          <a:schemeClr val="bg1"/>
        </a:solidFill>
      </c:spPr>
    </c:legend>
    <c:plotVisOnly val="1"/>
    <c:dispBlanksAs val="gap"/>
    <c:showDLblsOverMax val="0"/>
  </c:chart>
  <c:spPr>
    <a:noFill/>
  </c:spPr>
  <c:txPr>
    <a:bodyPr/>
    <a:lstStyle/>
    <a:p>
      <a:pPr>
        <a:defRPr sz="2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xVal>
            <c:numRef>
              <c:f>[2]QE!$A$44:$A$71</c:f>
              <c:numCache>
                <c:formatCode>General</c:formatCode>
                <c:ptCount val="28"/>
                <c:pt idx="0">
                  <c:v>530</c:v>
                </c:pt>
                <c:pt idx="1">
                  <c:v>540</c:v>
                </c:pt>
                <c:pt idx="2">
                  <c:v>550</c:v>
                </c:pt>
                <c:pt idx="3">
                  <c:v>560</c:v>
                </c:pt>
                <c:pt idx="4">
                  <c:v>570</c:v>
                </c:pt>
                <c:pt idx="5">
                  <c:v>580</c:v>
                </c:pt>
                <c:pt idx="6">
                  <c:v>590</c:v>
                </c:pt>
                <c:pt idx="7">
                  <c:v>600</c:v>
                </c:pt>
                <c:pt idx="8">
                  <c:v>610</c:v>
                </c:pt>
                <c:pt idx="9">
                  <c:v>620</c:v>
                </c:pt>
                <c:pt idx="10">
                  <c:v>630</c:v>
                </c:pt>
                <c:pt idx="11">
                  <c:v>640</c:v>
                </c:pt>
                <c:pt idx="12">
                  <c:v>650</c:v>
                </c:pt>
                <c:pt idx="13">
                  <c:v>660</c:v>
                </c:pt>
                <c:pt idx="14">
                  <c:v>670</c:v>
                </c:pt>
                <c:pt idx="15">
                  <c:v>680</c:v>
                </c:pt>
                <c:pt idx="16">
                  <c:v>690</c:v>
                </c:pt>
                <c:pt idx="17">
                  <c:v>700</c:v>
                </c:pt>
                <c:pt idx="18">
                  <c:v>710</c:v>
                </c:pt>
                <c:pt idx="19">
                  <c:v>720</c:v>
                </c:pt>
                <c:pt idx="20">
                  <c:v>730</c:v>
                </c:pt>
                <c:pt idx="21">
                  <c:v>740</c:v>
                </c:pt>
                <c:pt idx="22">
                  <c:v>750</c:v>
                </c:pt>
                <c:pt idx="23">
                  <c:v>760</c:v>
                </c:pt>
                <c:pt idx="24">
                  <c:v>770</c:v>
                </c:pt>
                <c:pt idx="25">
                  <c:v>780</c:v>
                </c:pt>
                <c:pt idx="26">
                  <c:v>790</c:v>
                </c:pt>
                <c:pt idx="27">
                  <c:v>800</c:v>
                </c:pt>
              </c:numCache>
            </c:numRef>
          </c:xVal>
          <c:yVal>
            <c:numRef>
              <c:f>[2]QE!$D$44:$D$71</c:f>
              <c:numCache>
                <c:formatCode>General</c:formatCode>
                <c:ptCount val="28"/>
                <c:pt idx="0">
                  <c:v>4.2100583683996193</c:v>
                </c:pt>
                <c:pt idx="1">
                  <c:v>4.2600882563003779</c:v>
                </c:pt>
                <c:pt idx="2">
                  <c:v>4.3343177724195181</c:v>
                </c:pt>
                <c:pt idx="3">
                  <c:v>4.2971323844917482</c:v>
                </c:pt>
                <c:pt idx="4">
                  <c:v>4.178349245949879</c:v>
                </c:pt>
                <c:pt idx="5">
                  <c:v>4.0665152692284705</c:v>
                </c:pt>
                <c:pt idx="6">
                  <c:v>3.9766509599831212</c:v>
                </c:pt>
                <c:pt idx="7">
                  <c:v>3.8395089879527227</c:v>
                </c:pt>
                <c:pt idx="8">
                  <c:v>3.6985260136459273</c:v>
                </c:pt>
                <c:pt idx="9">
                  <c:v>3.5832142931080884</c:v>
                </c:pt>
                <c:pt idx="10">
                  <c:v>3.5241960653150293</c:v>
                </c:pt>
                <c:pt idx="11">
                  <c:v>3.3951049621982579</c:v>
                </c:pt>
                <c:pt idx="12">
                  <c:v>3.2960495223961033</c:v>
                </c:pt>
                <c:pt idx="13">
                  <c:v>3.2012118746227602</c:v>
                </c:pt>
                <c:pt idx="14">
                  <c:v>3.0604478018279297</c:v>
                </c:pt>
                <c:pt idx="15">
                  <c:v>2.9133645630033849</c:v>
                </c:pt>
                <c:pt idx="16">
                  <c:v>2.5575945757626255</c:v>
                </c:pt>
                <c:pt idx="17">
                  <c:v>1.6689437227626953</c:v>
                </c:pt>
                <c:pt idx="18">
                  <c:v>0.80518766634808203</c:v>
                </c:pt>
                <c:pt idx="19">
                  <c:v>0.52021824055292609</c:v>
                </c:pt>
                <c:pt idx="20">
                  <c:v>0.45069960496911704</c:v>
                </c:pt>
                <c:pt idx="21">
                  <c:v>0.41917816035977007</c:v>
                </c:pt>
                <c:pt idx="22">
                  <c:v>0.39624621712942559</c:v>
                </c:pt>
                <c:pt idx="23">
                  <c:v>0.36256258944073039</c:v>
                </c:pt>
                <c:pt idx="24">
                  <c:v>0.29958207153559763</c:v>
                </c:pt>
                <c:pt idx="25">
                  <c:v>0.24091786148959538</c:v>
                </c:pt>
                <c:pt idx="26">
                  <c:v>0.16208015564996842</c:v>
                </c:pt>
                <c:pt idx="27">
                  <c:v>7.9272303783173348E-2</c:v>
                </c:pt>
              </c:numCache>
            </c:numRef>
          </c:yVal>
          <c:smooth val="1"/>
          <c:extLst>
            <c:ext xmlns:c16="http://schemas.microsoft.com/office/drawing/2014/chart" uri="{C3380CC4-5D6E-409C-BE32-E72D297353CC}">
              <c16:uniqueId val="{00000000-03A7-43D5-8405-D94ECB43539D}"/>
            </c:ext>
          </c:extLst>
        </c:ser>
        <c:dLbls>
          <c:showLegendKey val="0"/>
          <c:showVal val="0"/>
          <c:showCatName val="0"/>
          <c:showSerName val="0"/>
          <c:showPercent val="0"/>
          <c:showBubbleSize val="0"/>
        </c:dLbls>
        <c:axId val="239089152"/>
        <c:axId val="239090688"/>
      </c:scatterChart>
      <c:valAx>
        <c:axId val="239089152"/>
        <c:scaling>
          <c:orientation val="minMax"/>
          <c:max val="900"/>
          <c:min val="500"/>
        </c:scaling>
        <c:delete val="0"/>
        <c:axPos val="b"/>
        <c:numFmt formatCode="General" sourceLinked="1"/>
        <c:majorTickMark val="out"/>
        <c:minorTickMark val="none"/>
        <c:tickLblPos val="nextTo"/>
        <c:crossAx val="239090688"/>
        <c:crosses val="autoZero"/>
        <c:crossBetween val="midCat"/>
      </c:valAx>
      <c:valAx>
        <c:axId val="239090688"/>
        <c:scaling>
          <c:logBase val="10"/>
          <c:orientation val="minMax"/>
        </c:scaling>
        <c:delete val="0"/>
        <c:axPos val="l"/>
        <c:majorGridlines/>
        <c:numFmt formatCode="General" sourceLinked="1"/>
        <c:majorTickMark val="out"/>
        <c:minorTickMark val="none"/>
        <c:tickLblPos val="nextTo"/>
        <c:crossAx val="2390891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nonDBR cathode (#75103)</a:t>
            </a:r>
            <a:endParaRPr lang="en-US"/>
          </a:p>
        </c:rich>
      </c:tx>
      <c:overlay val="0"/>
    </c:title>
    <c:autoTitleDeleted val="0"/>
    <c:plotArea>
      <c:layout>
        <c:manualLayout>
          <c:layoutTarget val="inner"/>
          <c:xMode val="edge"/>
          <c:yMode val="edge"/>
          <c:x val="0.11380197559062204"/>
          <c:y val="0.11277794821101908"/>
          <c:w val="0.77109783289280287"/>
          <c:h val="0.75372510254400005"/>
        </c:manualLayout>
      </c:layout>
      <c:scatterChart>
        <c:scatterStyle val="lineMarker"/>
        <c:varyColors val="0"/>
        <c:ser>
          <c:idx val="1"/>
          <c:order val="1"/>
          <c:tx>
            <c:v>QE for first activaiton</c:v>
          </c:tx>
          <c:spPr>
            <a:ln w="28575">
              <a:solidFill>
                <a:srgbClr val="0070C0"/>
              </a:solidFill>
            </a:ln>
          </c:spPr>
          <c:marker>
            <c:symbol val="circle"/>
            <c:size val="7"/>
            <c:spPr>
              <a:solidFill>
                <a:srgbClr val="0070C0"/>
              </a:solidFill>
              <a:ln>
                <a:solidFill>
                  <a:srgbClr val="0070C0"/>
                </a:solidFill>
              </a:ln>
            </c:spPr>
          </c:marker>
          <c:xVal>
            <c:numRef>
              <c:f>'75103'!$F$5:$F$23</c:f>
              <c:numCache>
                <c:formatCode>General</c:formatCode>
                <c:ptCount val="19"/>
                <c:pt idx="0">
                  <c:v>710</c:v>
                </c:pt>
                <c:pt idx="1">
                  <c:v>715</c:v>
                </c:pt>
                <c:pt idx="2">
                  <c:v>720</c:v>
                </c:pt>
                <c:pt idx="3">
                  <c:v>725</c:v>
                </c:pt>
                <c:pt idx="4">
                  <c:v>730</c:v>
                </c:pt>
                <c:pt idx="5">
                  <c:v>735</c:v>
                </c:pt>
                <c:pt idx="6">
                  <c:v>740</c:v>
                </c:pt>
                <c:pt idx="7">
                  <c:v>745</c:v>
                </c:pt>
                <c:pt idx="8">
                  <c:v>750</c:v>
                </c:pt>
                <c:pt idx="9">
                  <c:v>755</c:v>
                </c:pt>
                <c:pt idx="10">
                  <c:v>760</c:v>
                </c:pt>
                <c:pt idx="11">
                  <c:v>765</c:v>
                </c:pt>
                <c:pt idx="12">
                  <c:v>770</c:v>
                </c:pt>
                <c:pt idx="13">
                  <c:v>775</c:v>
                </c:pt>
                <c:pt idx="14">
                  <c:v>780</c:v>
                </c:pt>
                <c:pt idx="15">
                  <c:v>785</c:v>
                </c:pt>
                <c:pt idx="16">
                  <c:v>790</c:v>
                </c:pt>
                <c:pt idx="17">
                  <c:v>795</c:v>
                </c:pt>
                <c:pt idx="18">
                  <c:v>800</c:v>
                </c:pt>
              </c:numCache>
            </c:numRef>
          </c:xVal>
          <c:yVal>
            <c:numRef>
              <c:f>'75103'!$I$5:$I$23</c:f>
              <c:numCache>
                <c:formatCode>General</c:formatCode>
                <c:ptCount val="19"/>
                <c:pt idx="0">
                  <c:v>0.44486132668142736</c:v>
                </c:pt>
                <c:pt idx="1">
                  <c:v>0.32606804348543683</c:v>
                </c:pt>
                <c:pt idx="2">
                  <c:v>0.2712176648051865</c:v>
                </c:pt>
                <c:pt idx="3">
                  <c:v>0.25063252237553207</c:v>
                </c:pt>
                <c:pt idx="4">
                  <c:v>0.23627688290199844</c:v>
                </c:pt>
                <c:pt idx="5">
                  <c:v>0.22614609134230459</c:v>
                </c:pt>
                <c:pt idx="6">
                  <c:v>0.21976012799076305</c:v>
                </c:pt>
                <c:pt idx="7">
                  <c:v>0.21605477248709964</c:v>
                </c:pt>
                <c:pt idx="8">
                  <c:v>0.20905115641957744</c:v>
                </c:pt>
                <c:pt idx="9">
                  <c:v>0.20170372377018045</c:v>
                </c:pt>
                <c:pt idx="10">
                  <c:v>0.19222781128993574</c:v>
                </c:pt>
                <c:pt idx="11">
                  <c:v>0.17812959425831357</c:v>
                </c:pt>
                <c:pt idx="12">
                  <c:v>0.15982488317984148</c:v>
                </c:pt>
                <c:pt idx="13">
                  <c:v>0.14628039754705013</c:v>
                </c:pt>
                <c:pt idx="14">
                  <c:v>0.13196835483991812</c:v>
                </c:pt>
                <c:pt idx="15">
                  <c:v>0.11589433465867956</c:v>
                </c:pt>
                <c:pt idx="16">
                  <c:v>9.3493119195758118E-2</c:v>
                </c:pt>
                <c:pt idx="17">
                  <c:v>7.1398435342843986E-2</c:v>
                </c:pt>
                <c:pt idx="18">
                  <c:v>5.0922505671360703E-2</c:v>
                </c:pt>
              </c:numCache>
            </c:numRef>
          </c:yVal>
          <c:smooth val="0"/>
          <c:extLst>
            <c:ext xmlns:c16="http://schemas.microsoft.com/office/drawing/2014/chart" uri="{C3380CC4-5D6E-409C-BE32-E72D297353CC}">
              <c16:uniqueId val="{00000000-35D5-41BB-AF0A-3B5DADD5F3E6}"/>
            </c:ext>
          </c:extLst>
        </c:ser>
        <c:ser>
          <c:idx val="3"/>
          <c:order val="2"/>
          <c:tx>
            <c:v>QE for second activation</c:v>
          </c:tx>
          <c:spPr>
            <a:ln w="28575">
              <a:solidFill>
                <a:srgbClr val="FF0000"/>
              </a:solidFill>
            </a:ln>
          </c:spPr>
          <c:marker>
            <c:symbol val="square"/>
            <c:size val="7"/>
            <c:spPr>
              <a:solidFill>
                <a:srgbClr val="FF0000"/>
              </a:solidFill>
              <a:ln>
                <a:solidFill>
                  <a:srgbClr val="FF0000"/>
                </a:solidFill>
              </a:ln>
            </c:spPr>
          </c:marker>
          <c:xVal>
            <c:numRef>
              <c:f>'75103'!$F$43:$F$59</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'75103'!$I$43:$I$59</c:f>
              <c:numCache>
                <c:formatCode>General</c:formatCode>
                <c:ptCount val="17"/>
                <c:pt idx="0">
                  <c:v>0.52070255172087299</c:v>
                </c:pt>
                <c:pt idx="1">
                  <c:v>0.47885960771083597</c:v>
                </c:pt>
                <c:pt idx="2">
                  <c:v>0.45114244478499549</c:v>
                </c:pt>
                <c:pt idx="3">
                  <c:v>0.43469847413718343</c:v>
                </c:pt>
                <c:pt idx="4">
                  <c:v>0.41924131776442397</c:v>
                </c:pt>
                <c:pt idx="5">
                  <c:v>0.40950023588723261</c:v>
                </c:pt>
                <c:pt idx="6">
                  <c:v>0.3957586450247001</c:v>
                </c:pt>
                <c:pt idx="7">
                  <c:v>0.38359573542855574</c:v>
                </c:pt>
                <c:pt idx="8">
                  <c:v>0.36054143980641262</c:v>
                </c:pt>
                <c:pt idx="9">
                  <c:v>0.33274946736730582</c:v>
                </c:pt>
                <c:pt idx="10">
                  <c:v>0.298922276190418</c:v>
                </c:pt>
                <c:pt idx="11">
                  <c:v>0.26983580922595779</c:v>
                </c:pt>
                <c:pt idx="12">
                  <c:v>0.24029629224941729</c:v>
                </c:pt>
                <c:pt idx="13">
                  <c:v>0.20612584143912832</c:v>
                </c:pt>
                <c:pt idx="14">
                  <c:v>0.16083385131955782</c:v>
                </c:pt>
                <c:pt idx="15">
                  <c:v>0.11660877833942243</c:v>
                </c:pt>
                <c:pt idx="16">
                  <c:v>7.8053493908416191E-2</c:v>
                </c:pt>
              </c:numCache>
            </c:numRef>
          </c:yVal>
          <c:smooth val="0"/>
          <c:extLst>
            <c:ext xmlns:c16="http://schemas.microsoft.com/office/drawing/2014/chart" uri="{C3380CC4-5D6E-409C-BE32-E72D297353CC}">
              <c16:uniqueId val="{00000001-35D5-41BB-AF0A-3B5DADD5F3E6}"/>
            </c:ext>
          </c:extLst>
        </c:ser>
        <c:dLbls>
          <c:showLegendKey val="0"/>
          <c:showVal val="0"/>
          <c:showCatName val="0"/>
          <c:showSerName val="0"/>
          <c:showPercent val="0"/>
          <c:showBubbleSize val="0"/>
        </c:dLbls>
        <c:axId val="239262720"/>
        <c:axId val="239346816"/>
      </c:scatterChart>
      <c:scatterChart>
        <c:scatterStyle val="lineMarker"/>
        <c:varyColors val="0"/>
        <c:ser>
          <c:idx val="0"/>
          <c:order val="0"/>
          <c:tx>
            <c:v>polarization for first activation</c:v>
          </c:tx>
          <c:spPr>
            <a:ln w="28575">
              <a:noFill/>
            </a:ln>
          </c:spPr>
          <c:marker>
            <c:symbol val="circle"/>
            <c:size val="7"/>
            <c:spPr>
              <a:solidFill>
                <a:srgbClr val="0070C0"/>
              </a:solidFill>
            </c:spPr>
          </c:marker>
          <c:errBars>
            <c:errDir val="y"/>
            <c:errBarType val="both"/>
            <c:errValType val="cust"/>
            <c:noEndCap val="0"/>
            <c:plus>
              <c:numRef>
                <c:f>[2]Polarization!$F$4:$F$20</c:f>
                <c:numCache>
                  <c:formatCode>General</c:formatCode>
                  <c:ptCount val="17"/>
                  <c:pt idx="0">
                    <c:v>0.99502487562189057</c:v>
                  </c:pt>
                  <c:pt idx="1">
                    <c:v>0.93034825870646765</c:v>
                  </c:pt>
                  <c:pt idx="2">
                    <c:v>1.0696517412935322</c:v>
                  </c:pt>
                  <c:pt idx="3">
                    <c:v>1.3582089552238805</c:v>
                  </c:pt>
                  <c:pt idx="4">
                    <c:v>1.044776119402985</c:v>
                  </c:pt>
                  <c:pt idx="5">
                    <c:v>0.63184079601990051</c:v>
                  </c:pt>
                  <c:pt idx="6">
                    <c:v>0.7562189054726367</c:v>
                  </c:pt>
                  <c:pt idx="7">
                    <c:v>1.1990049751243781</c:v>
                  </c:pt>
                  <c:pt idx="8">
                    <c:v>1.024875621890547</c:v>
                  </c:pt>
                  <c:pt idx="9">
                    <c:v>0.91044776119402981</c:v>
                  </c:pt>
                  <c:pt idx="10">
                    <c:v>1.1542288557213931</c:v>
                  </c:pt>
                  <c:pt idx="11">
                    <c:v>1.0149253731343282</c:v>
                  </c:pt>
                  <c:pt idx="12">
                    <c:v>0.89552238805970141</c:v>
                  </c:pt>
                  <c:pt idx="13">
                    <c:v>1.1044776119402984</c:v>
                  </c:pt>
                  <c:pt idx="14">
                    <c:v>1.383084577114428</c:v>
                  </c:pt>
                  <c:pt idx="15">
                    <c:v>1.1691542288557213</c:v>
                  </c:pt>
                  <c:pt idx="16">
                    <c:v>1.7462686567164176</c:v>
                  </c:pt>
                </c:numCache>
              </c:numRef>
            </c:plus>
            <c:minus>
              <c:numRef>
                <c:f>[2]Polarization!$F$4:$F$20</c:f>
                <c:numCache>
                  <c:formatCode>General</c:formatCode>
                  <c:ptCount val="17"/>
                  <c:pt idx="0">
                    <c:v>0.99502487562189057</c:v>
                  </c:pt>
                  <c:pt idx="1">
                    <c:v>0.93034825870646765</c:v>
                  </c:pt>
                  <c:pt idx="2">
                    <c:v>1.0696517412935322</c:v>
                  </c:pt>
                  <c:pt idx="3">
                    <c:v>1.3582089552238805</c:v>
                  </c:pt>
                  <c:pt idx="4">
                    <c:v>1.044776119402985</c:v>
                  </c:pt>
                  <c:pt idx="5">
                    <c:v>0.63184079601990051</c:v>
                  </c:pt>
                  <c:pt idx="6">
                    <c:v>0.7562189054726367</c:v>
                  </c:pt>
                  <c:pt idx="7">
                    <c:v>1.1990049751243781</c:v>
                  </c:pt>
                  <c:pt idx="8">
                    <c:v>1.024875621890547</c:v>
                  </c:pt>
                  <c:pt idx="9">
                    <c:v>0.91044776119402981</c:v>
                  </c:pt>
                  <c:pt idx="10">
                    <c:v>1.1542288557213931</c:v>
                  </c:pt>
                  <c:pt idx="11">
                    <c:v>1.0149253731343282</c:v>
                  </c:pt>
                  <c:pt idx="12">
                    <c:v>0.89552238805970141</c:v>
                  </c:pt>
                  <c:pt idx="13">
                    <c:v>1.1044776119402984</c:v>
                  </c:pt>
                  <c:pt idx="14">
                    <c:v>1.383084577114428</c:v>
                  </c:pt>
                  <c:pt idx="15">
                    <c:v>1.1691542288557213</c:v>
                  </c:pt>
                  <c:pt idx="16">
                    <c:v>1.7462686567164176</c:v>
                  </c:pt>
                </c:numCache>
              </c:numRef>
            </c:minus>
          </c:errBars>
          <c:xVal>
            <c:numRef>
              <c:f>'75103'!$M$4:$M$20</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'75103'!$P$4:$P$20</c:f>
              <c:numCache>
                <c:formatCode>General</c:formatCode>
                <c:ptCount val="17"/>
                <c:pt idx="0">
                  <c:v>26.054726368159201</c:v>
                </c:pt>
                <c:pt idx="1">
                  <c:v>27.970149253731343</c:v>
                </c:pt>
                <c:pt idx="2">
                  <c:v>30.338308457711442</c:v>
                </c:pt>
                <c:pt idx="3">
                  <c:v>32.328358208955223</c:v>
                </c:pt>
                <c:pt idx="4">
                  <c:v>33.457711442786064</c:v>
                </c:pt>
                <c:pt idx="5">
                  <c:v>38.60696517412935</c:v>
                </c:pt>
                <c:pt idx="6">
                  <c:v>44.134328358208954</c:v>
                </c:pt>
                <c:pt idx="7">
                  <c:v>49.626865671641788</c:v>
                </c:pt>
                <c:pt idx="8">
                  <c:v>57.164179104477611</c:v>
                </c:pt>
                <c:pt idx="9">
                  <c:v>66.71641791044776</c:v>
                </c:pt>
                <c:pt idx="10">
                  <c:v>78.308457711442784</c:v>
                </c:pt>
                <c:pt idx="11">
                  <c:v>84.925373134328353</c:v>
                </c:pt>
                <c:pt idx="12">
                  <c:v>90.149253731343279</c:v>
                </c:pt>
                <c:pt idx="13">
                  <c:v>88.457711442786064</c:v>
                </c:pt>
                <c:pt idx="14">
                  <c:v>88.905472636815915</c:v>
                </c:pt>
                <c:pt idx="15">
                  <c:v>81.194029850746261</c:v>
                </c:pt>
                <c:pt idx="16">
                  <c:v>70.74626865671641</c:v>
                </c:pt>
              </c:numCache>
            </c:numRef>
          </c:yVal>
          <c:smooth val="0"/>
          <c:extLst>
            <c:ext xmlns:c16="http://schemas.microsoft.com/office/drawing/2014/chart" uri="{C3380CC4-5D6E-409C-BE32-E72D297353CC}">
              <c16:uniqueId val="{00000002-35D5-41BB-AF0A-3B5DADD5F3E6}"/>
            </c:ext>
          </c:extLst>
        </c:ser>
        <c:ser>
          <c:idx val="2"/>
          <c:order val="3"/>
          <c:tx>
            <c:v>polarization for second activation</c:v>
          </c:tx>
          <c:spPr>
            <a:ln w="28575">
              <a:solidFill>
                <a:schemeClr val="bg1"/>
              </a:solidFill>
            </a:ln>
          </c:spPr>
          <c:marker>
            <c:symbol val="square"/>
            <c:size val="7"/>
            <c:spPr>
              <a:solidFill>
                <a:srgbClr val="FF0000"/>
              </a:solidFill>
              <a:ln>
                <a:solidFill>
                  <a:schemeClr val="bg1"/>
                </a:solidFill>
              </a:ln>
            </c:spPr>
          </c:marker>
          <c:errBars>
            <c:errDir val="y"/>
            <c:errBarType val="both"/>
            <c:errValType val="cust"/>
            <c:noEndCap val="0"/>
            <c:plus>
              <c:numRef>
                <c:f>[2]Polarization!$F$25:$F$41</c:f>
                <c:numCache>
                  <c:formatCode>General</c:formatCode>
                  <c:ptCount val="17"/>
                  <c:pt idx="0">
                    <c:v>1.8109452736318405</c:v>
                  </c:pt>
                  <c:pt idx="1">
                    <c:v>0.96517412935323377</c:v>
                  </c:pt>
                  <c:pt idx="2">
                    <c:v>0.80099502487562191</c:v>
                  </c:pt>
                  <c:pt idx="3">
                    <c:v>0.66666666666666663</c:v>
                  </c:pt>
                  <c:pt idx="4">
                    <c:v>0.87064676616915415</c:v>
                  </c:pt>
                  <c:pt idx="5">
                    <c:v>0.84079601990049757</c:v>
                  </c:pt>
                  <c:pt idx="6">
                    <c:v>0.87064676616915415</c:v>
                  </c:pt>
                  <c:pt idx="7">
                    <c:v>1</c:v>
                  </c:pt>
                  <c:pt idx="8">
                    <c:v>0.9850746268656716</c:v>
                  </c:pt>
                  <c:pt idx="9">
                    <c:v>0.93532338308457708</c:v>
                  </c:pt>
                  <c:pt idx="10">
                    <c:v>0.78606965174129351</c:v>
                  </c:pt>
                  <c:pt idx="11">
                    <c:v>0.97014925373134331</c:v>
                  </c:pt>
                  <c:pt idx="12">
                    <c:v>0.94029850746268651</c:v>
                  </c:pt>
                  <c:pt idx="13">
                    <c:v>0.76616915422885568</c:v>
                  </c:pt>
                  <c:pt idx="14">
                    <c:v>0.90049751243781084</c:v>
                  </c:pt>
                  <c:pt idx="15">
                    <c:v>0.83582089552238803</c:v>
                  </c:pt>
                  <c:pt idx="16">
                    <c:v>0.84079601990049757</c:v>
                  </c:pt>
                </c:numCache>
              </c:numRef>
            </c:plus>
            <c:minus>
              <c:numRef>
                <c:f>[2]Polarization!$F$25:$F$41</c:f>
                <c:numCache>
                  <c:formatCode>General</c:formatCode>
                  <c:ptCount val="17"/>
                  <c:pt idx="0">
                    <c:v>1.8109452736318405</c:v>
                  </c:pt>
                  <c:pt idx="1">
                    <c:v>0.96517412935323377</c:v>
                  </c:pt>
                  <c:pt idx="2">
                    <c:v>0.80099502487562191</c:v>
                  </c:pt>
                  <c:pt idx="3">
                    <c:v>0.66666666666666663</c:v>
                  </c:pt>
                  <c:pt idx="4">
                    <c:v>0.87064676616915415</c:v>
                  </c:pt>
                  <c:pt idx="5">
                    <c:v>0.84079601990049757</c:v>
                  </c:pt>
                  <c:pt idx="6">
                    <c:v>0.87064676616915415</c:v>
                  </c:pt>
                  <c:pt idx="7">
                    <c:v>1</c:v>
                  </c:pt>
                  <c:pt idx="8">
                    <c:v>0.9850746268656716</c:v>
                  </c:pt>
                  <c:pt idx="9">
                    <c:v>0.93532338308457708</c:v>
                  </c:pt>
                  <c:pt idx="10">
                    <c:v>0.78606965174129351</c:v>
                  </c:pt>
                  <c:pt idx="11">
                    <c:v>0.97014925373134331</c:v>
                  </c:pt>
                  <c:pt idx="12">
                    <c:v>0.94029850746268651</c:v>
                  </c:pt>
                  <c:pt idx="13">
                    <c:v>0.76616915422885568</c:v>
                  </c:pt>
                  <c:pt idx="14">
                    <c:v>0.90049751243781084</c:v>
                  </c:pt>
                  <c:pt idx="15">
                    <c:v>0.83582089552238803</c:v>
                  </c:pt>
                  <c:pt idx="16">
                    <c:v>0.84079601990049757</c:v>
                  </c:pt>
                </c:numCache>
              </c:numRef>
            </c:minus>
          </c:errBars>
          <c:xVal>
            <c:numRef>
              <c:f>'75103'!$M$25:$M$41</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'75103'!$P$25:$P$41</c:f>
              <c:numCache>
                <c:formatCode>General</c:formatCode>
                <c:ptCount val="17"/>
                <c:pt idx="0">
                  <c:v>25.940298507462686</c:v>
                </c:pt>
                <c:pt idx="1">
                  <c:v>26.64179104477612</c:v>
                </c:pt>
                <c:pt idx="2">
                  <c:v>26.776119402985071</c:v>
                </c:pt>
                <c:pt idx="3">
                  <c:v>30.388059701492534</c:v>
                </c:pt>
                <c:pt idx="4">
                  <c:v>33.004975124378106</c:v>
                </c:pt>
                <c:pt idx="5">
                  <c:v>35.676616915422883</c:v>
                </c:pt>
                <c:pt idx="6">
                  <c:v>40.31343283582089</c:v>
                </c:pt>
                <c:pt idx="7">
                  <c:v>47.039800995024876</c:v>
                </c:pt>
                <c:pt idx="8">
                  <c:v>56.218905472636813</c:v>
                </c:pt>
                <c:pt idx="9">
                  <c:v>66.666666666666671</c:v>
                </c:pt>
                <c:pt idx="10">
                  <c:v>75.970149253731336</c:v>
                </c:pt>
                <c:pt idx="11">
                  <c:v>84.129353233830841</c:v>
                </c:pt>
                <c:pt idx="12">
                  <c:v>88.208955223880594</c:v>
                </c:pt>
                <c:pt idx="13">
                  <c:v>88.308457711442784</c:v>
                </c:pt>
                <c:pt idx="14">
                  <c:v>88.358208955223887</c:v>
                </c:pt>
                <c:pt idx="15">
                  <c:v>86.517412935323378</c:v>
                </c:pt>
                <c:pt idx="16">
                  <c:v>80.945273631840791</c:v>
                </c:pt>
              </c:numCache>
            </c:numRef>
          </c:yVal>
          <c:smooth val="0"/>
          <c:extLst>
            <c:ext xmlns:c16="http://schemas.microsoft.com/office/drawing/2014/chart" uri="{C3380CC4-5D6E-409C-BE32-E72D297353CC}">
              <c16:uniqueId val="{00000003-35D5-41BB-AF0A-3B5DADD5F3E6}"/>
            </c:ext>
          </c:extLst>
        </c:ser>
        <c:dLbls>
          <c:showLegendKey val="0"/>
          <c:showVal val="0"/>
          <c:showCatName val="0"/>
          <c:showSerName val="0"/>
          <c:showPercent val="0"/>
          <c:showBubbleSize val="0"/>
        </c:dLbls>
        <c:axId val="239363200"/>
        <c:axId val="239348736"/>
      </c:scatterChart>
      <c:valAx>
        <c:axId val="239262720"/>
        <c:scaling>
          <c:orientation val="minMax"/>
          <c:max val="800"/>
          <c:min val="720"/>
        </c:scaling>
        <c:delete val="0"/>
        <c:axPos val="b"/>
        <c:majorGridlines/>
        <c:title>
          <c:tx>
            <c:rich>
              <a:bodyPr/>
              <a:lstStyle/>
              <a:p>
                <a:pPr>
                  <a:defRPr/>
                </a:pPr>
                <a:r>
                  <a:rPr lang="en-US" sz="1800"/>
                  <a:t>Wavelength (nm)</a:t>
                </a:r>
              </a:p>
            </c:rich>
          </c:tx>
          <c:overlay val="0"/>
        </c:title>
        <c:numFmt formatCode="General" sourceLinked="1"/>
        <c:majorTickMark val="none"/>
        <c:minorTickMark val="none"/>
        <c:tickLblPos val="nextTo"/>
        <c:txPr>
          <a:bodyPr/>
          <a:lstStyle/>
          <a:p>
            <a:pPr>
              <a:defRPr sz="1400" b="1"/>
            </a:pPr>
            <a:endParaRPr lang="en-US"/>
          </a:p>
        </c:txPr>
        <c:crossAx val="239346816"/>
        <c:crosses val="autoZero"/>
        <c:crossBetween val="midCat"/>
      </c:valAx>
      <c:valAx>
        <c:axId val="239346816"/>
        <c:scaling>
          <c:orientation val="minMax"/>
          <c:max val="0.60000000000000009"/>
        </c:scaling>
        <c:delete val="0"/>
        <c:axPos val="l"/>
        <c:majorGridlines/>
        <c:title>
          <c:tx>
            <c:rich>
              <a:bodyPr/>
              <a:lstStyle/>
              <a:p>
                <a:pPr>
                  <a:defRPr/>
                </a:pPr>
                <a:r>
                  <a:rPr lang="en-US" sz="1800"/>
                  <a:t>QE (%)</a:t>
                </a:r>
              </a:p>
            </c:rich>
          </c:tx>
          <c:overlay val="0"/>
        </c:title>
        <c:numFmt formatCode="General" sourceLinked="1"/>
        <c:majorTickMark val="none"/>
        <c:minorTickMark val="none"/>
        <c:tickLblPos val="nextTo"/>
        <c:txPr>
          <a:bodyPr/>
          <a:lstStyle/>
          <a:p>
            <a:pPr>
              <a:defRPr sz="1400" b="1"/>
            </a:pPr>
            <a:endParaRPr lang="en-US"/>
          </a:p>
        </c:txPr>
        <c:crossAx val="239262720"/>
        <c:crosses val="autoZero"/>
        <c:crossBetween val="midCat"/>
      </c:valAx>
      <c:valAx>
        <c:axId val="239348736"/>
        <c:scaling>
          <c:orientation val="minMax"/>
          <c:min val="10"/>
        </c:scaling>
        <c:delete val="0"/>
        <c:axPos val="r"/>
        <c:title>
          <c:tx>
            <c:rich>
              <a:bodyPr rot="-5400000" vert="horz"/>
              <a:lstStyle/>
              <a:p>
                <a:pPr>
                  <a:defRPr/>
                </a:pPr>
                <a:r>
                  <a:rPr lang="en-US" sz="2000"/>
                  <a:t>Polarization (%)</a:t>
                </a:r>
              </a:p>
            </c:rich>
          </c:tx>
          <c:overlay val="0"/>
        </c:title>
        <c:numFmt formatCode="General" sourceLinked="1"/>
        <c:majorTickMark val="in"/>
        <c:minorTickMark val="none"/>
        <c:tickLblPos val="nextTo"/>
        <c:txPr>
          <a:bodyPr/>
          <a:lstStyle/>
          <a:p>
            <a:pPr>
              <a:defRPr sz="1400" b="1"/>
            </a:pPr>
            <a:endParaRPr lang="en-US"/>
          </a:p>
        </c:txPr>
        <c:crossAx val="239363200"/>
        <c:crosses val="max"/>
        <c:crossBetween val="midCat"/>
        <c:majorUnit val="15"/>
      </c:valAx>
      <c:valAx>
        <c:axId val="239363200"/>
        <c:scaling>
          <c:orientation val="minMax"/>
        </c:scaling>
        <c:delete val="1"/>
        <c:axPos val="b"/>
        <c:numFmt formatCode="General" sourceLinked="1"/>
        <c:majorTickMark val="out"/>
        <c:minorTickMark val="none"/>
        <c:tickLblPos val="nextTo"/>
        <c:crossAx val="239348736"/>
        <c:crosses val="autoZero"/>
        <c:crossBetween val="midCat"/>
      </c:valAx>
    </c:plotArea>
    <c:legend>
      <c:legendPos val="r"/>
      <c:layout>
        <c:manualLayout>
          <c:xMode val="edge"/>
          <c:yMode val="edge"/>
          <c:x val="0.13539864397395315"/>
          <c:y val="0.11892780126326405"/>
          <c:w val="0.51018521195861166"/>
          <c:h val="0.16728623330316986"/>
        </c:manualLayout>
      </c:layout>
      <c:overlay val="0"/>
      <c:txPr>
        <a:bodyPr/>
        <a:lstStyle/>
        <a:p>
          <a:pPr>
            <a:defRPr sz="1600" b="1"/>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for DBR photocathode</a:t>
            </a:r>
          </a:p>
        </c:rich>
      </c:tx>
      <c:overlay val="0"/>
    </c:title>
    <c:autoTitleDeleted val="0"/>
    <c:plotArea>
      <c:layout>
        <c:manualLayout>
          <c:layoutTarget val="inner"/>
          <c:xMode val="edge"/>
          <c:yMode val="edge"/>
          <c:x val="9.740747522838715E-2"/>
          <c:y val="0.1165179516598278"/>
          <c:w val="0.8704681682231582"/>
          <c:h val="0.7498533127764081"/>
        </c:manualLayout>
      </c:layout>
      <c:scatterChart>
        <c:scatterStyle val="smoothMarker"/>
        <c:varyColors val="0"/>
        <c:ser>
          <c:idx val="0"/>
          <c:order val="0"/>
          <c:tx>
            <c:strRef>
              <c:f>'75104'!$A$2</c:f>
              <c:strCache>
                <c:ptCount val="1"/>
                <c:pt idx="0">
                  <c:v>measure at 11-19-2015 17:53</c:v>
                </c:pt>
              </c:strCache>
            </c:strRef>
          </c:tx>
          <c:marker>
            <c:symbol val="none"/>
          </c:marker>
          <c:xVal>
            <c:numRef>
              <c:f>'75104'!$A$8:$A$40</c:f>
              <c:numCache>
                <c:formatCode>General</c:formatCode>
                <c:ptCount val="33"/>
                <c:pt idx="0">
                  <c:v>480</c:v>
                </c:pt>
                <c:pt idx="1">
                  <c:v>490</c:v>
                </c:pt>
                <c:pt idx="2">
                  <c:v>500</c:v>
                </c:pt>
                <c:pt idx="3">
                  <c:v>510</c:v>
                </c:pt>
                <c:pt idx="4">
                  <c:v>520</c:v>
                </c:pt>
                <c:pt idx="5">
                  <c:v>530</c:v>
                </c:pt>
                <c:pt idx="6">
                  <c:v>540</c:v>
                </c:pt>
                <c:pt idx="7">
                  <c:v>550</c:v>
                </c:pt>
                <c:pt idx="8">
                  <c:v>560</c:v>
                </c:pt>
                <c:pt idx="9">
                  <c:v>570</c:v>
                </c:pt>
                <c:pt idx="10">
                  <c:v>580</c:v>
                </c:pt>
                <c:pt idx="11">
                  <c:v>590</c:v>
                </c:pt>
                <c:pt idx="12">
                  <c:v>600</c:v>
                </c:pt>
                <c:pt idx="13">
                  <c:v>610</c:v>
                </c:pt>
                <c:pt idx="14">
                  <c:v>620</c:v>
                </c:pt>
                <c:pt idx="15">
                  <c:v>630</c:v>
                </c:pt>
                <c:pt idx="16">
                  <c:v>640</c:v>
                </c:pt>
                <c:pt idx="17">
                  <c:v>650</c:v>
                </c:pt>
                <c:pt idx="18">
                  <c:v>660</c:v>
                </c:pt>
                <c:pt idx="19">
                  <c:v>670</c:v>
                </c:pt>
                <c:pt idx="20">
                  <c:v>680</c:v>
                </c:pt>
                <c:pt idx="21">
                  <c:v>690</c:v>
                </c:pt>
                <c:pt idx="22">
                  <c:v>700</c:v>
                </c:pt>
                <c:pt idx="23">
                  <c:v>710</c:v>
                </c:pt>
                <c:pt idx="24">
                  <c:v>720</c:v>
                </c:pt>
                <c:pt idx="25">
                  <c:v>730</c:v>
                </c:pt>
                <c:pt idx="26">
                  <c:v>740</c:v>
                </c:pt>
                <c:pt idx="27">
                  <c:v>750</c:v>
                </c:pt>
                <c:pt idx="28">
                  <c:v>760</c:v>
                </c:pt>
                <c:pt idx="29">
                  <c:v>770</c:v>
                </c:pt>
                <c:pt idx="30">
                  <c:v>780</c:v>
                </c:pt>
                <c:pt idx="31">
                  <c:v>790</c:v>
                </c:pt>
                <c:pt idx="32">
                  <c:v>800</c:v>
                </c:pt>
              </c:numCache>
            </c:numRef>
          </c:xVal>
          <c:yVal>
            <c:numRef>
              <c:f>'75104'!$D$8:$D$40</c:f>
              <c:numCache>
                <c:formatCode>General</c:formatCode>
                <c:ptCount val="33"/>
                <c:pt idx="0">
                  <c:v>15.777257240204431</c:v>
                </c:pt>
                <c:pt idx="1">
                  <c:v>15.882847098570974</c:v>
                </c:pt>
                <c:pt idx="2">
                  <c:v>15.340456026058632</c:v>
                </c:pt>
                <c:pt idx="3">
                  <c:v>15.614814814814816</c:v>
                </c:pt>
                <c:pt idx="4">
                  <c:v>15.275134952766528</c:v>
                </c:pt>
                <c:pt idx="5">
                  <c:v>15.586897748939922</c:v>
                </c:pt>
                <c:pt idx="6">
                  <c:v>15.672075149444918</c:v>
                </c:pt>
                <c:pt idx="7">
                  <c:v>15.547368120412418</c:v>
                </c:pt>
                <c:pt idx="8">
                  <c:v>15.416462518373345</c:v>
                </c:pt>
                <c:pt idx="9">
                  <c:v>15.224153994346803</c:v>
                </c:pt>
                <c:pt idx="10">
                  <c:v>14.995492022840418</c:v>
                </c:pt>
                <c:pt idx="11">
                  <c:v>14.786072642238164</c:v>
                </c:pt>
                <c:pt idx="12">
                  <c:v>14.528293661173597</c:v>
                </c:pt>
                <c:pt idx="13">
                  <c:v>14.219043399371268</c:v>
                </c:pt>
                <c:pt idx="14">
                  <c:v>13.938129365871362</c:v>
                </c:pt>
                <c:pt idx="15">
                  <c:v>13.644194333325798</c:v>
                </c:pt>
                <c:pt idx="16">
                  <c:v>13.299053908578998</c:v>
                </c:pt>
                <c:pt idx="17">
                  <c:v>12.906377465329431</c:v>
                </c:pt>
                <c:pt idx="18">
                  <c:v>12.513761467889907</c:v>
                </c:pt>
                <c:pt idx="19">
                  <c:v>11.986332363011867</c:v>
                </c:pt>
                <c:pt idx="20">
                  <c:v>11.344014981558233</c:v>
                </c:pt>
                <c:pt idx="21">
                  <c:v>9.3530513987334594</c:v>
                </c:pt>
                <c:pt idx="22">
                  <c:v>4.9524872448979584</c:v>
                </c:pt>
                <c:pt idx="23">
                  <c:v>2.6890660734593901</c:v>
                </c:pt>
                <c:pt idx="24">
                  <c:v>2.2065766569014564</c:v>
                </c:pt>
                <c:pt idx="25">
                  <c:v>2.0424547357596676</c:v>
                </c:pt>
                <c:pt idx="26">
                  <c:v>1.9372005709039009</c:v>
                </c:pt>
                <c:pt idx="27">
                  <c:v>1.8132560066280032</c:v>
                </c:pt>
                <c:pt idx="28">
                  <c:v>1.5672043403869498</c:v>
                </c:pt>
                <c:pt idx="29">
                  <c:v>1.268936192013115</c:v>
                </c:pt>
                <c:pt idx="30">
                  <c:v>0.90665819766210887</c:v>
                </c:pt>
                <c:pt idx="31">
                  <c:v>0.41242884584262707</c:v>
                </c:pt>
                <c:pt idx="32">
                  <c:v>0.10782147742818057</c:v>
                </c:pt>
              </c:numCache>
            </c:numRef>
          </c:yVal>
          <c:smooth val="1"/>
          <c:extLst>
            <c:ext xmlns:c16="http://schemas.microsoft.com/office/drawing/2014/chart" uri="{C3380CC4-5D6E-409C-BE32-E72D297353CC}">
              <c16:uniqueId val="{00000000-B775-41A6-92D9-5CEEC355132D}"/>
            </c:ext>
          </c:extLst>
        </c:ser>
        <c:ser>
          <c:idx val="1"/>
          <c:order val="1"/>
          <c:tx>
            <c:strRef>
              <c:f>'75104'!$F$2</c:f>
              <c:strCache>
                <c:ptCount val="1"/>
                <c:pt idx="0">
                  <c:v>measure at 11-19-2015 18:08</c:v>
                </c:pt>
              </c:strCache>
            </c:strRef>
          </c:tx>
          <c:marker>
            <c:symbol val="none"/>
          </c:marker>
          <c:xVal>
            <c:numRef>
              <c:f>'75104'!$F$6:$F$29</c:f>
              <c:numCache>
                <c:formatCode>General</c:formatCode>
                <c:ptCount val="24"/>
                <c:pt idx="0">
                  <c:v>695</c:v>
                </c:pt>
                <c:pt idx="1">
                  <c:v>700</c:v>
                </c:pt>
                <c:pt idx="2">
                  <c:v>705</c:v>
                </c:pt>
                <c:pt idx="3">
                  <c:v>710</c:v>
                </c:pt>
                <c:pt idx="4">
                  <c:v>715</c:v>
                </c:pt>
                <c:pt idx="5">
                  <c:v>720</c:v>
                </c:pt>
                <c:pt idx="6">
                  <c:v>725</c:v>
                </c:pt>
                <c:pt idx="7">
                  <c:v>730</c:v>
                </c:pt>
                <c:pt idx="8">
                  <c:v>735</c:v>
                </c:pt>
                <c:pt idx="9">
                  <c:v>740</c:v>
                </c:pt>
                <c:pt idx="10">
                  <c:v>745</c:v>
                </c:pt>
                <c:pt idx="11">
                  <c:v>750</c:v>
                </c:pt>
                <c:pt idx="12">
                  <c:v>755</c:v>
                </c:pt>
                <c:pt idx="13">
                  <c:v>760</c:v>
                </c:pt>
                <c:pt idx="14">
                  <c:v>765</c:v>
                </c:pt>
                <c:pt idx="15">
                  <c:v>770</c:v>
                </c:pt>
                <c:pt idx="16">
                  <c:v>775</c:v>
                </c:pt>
                <c:pt idx="17">
                  <c:v>780</c:v>
                </c:pt>
                <c:pt idx="18">
                  <c:v>785</c:v>
                </c:pt>
                <c:pt idx="19">
                  <c:v>790</c:v>
                </c:pt>
                <c:pt idx="20">
                  <c:v>795</c:v>
                </c:pt>
                <c:pt idx="21">
                  <c:v>800</c:v>
                </c:pt>
                <c:pt idx="22">
                  <c:v>805</c:v>
                </c:pt>
                <c:pt idx="23">
                  <c:v>810</c:v>
                </c:pt>
              </c:numCache>
            </c:numRef>
          </c:xVal>
          <c:yVal>
            <c:numRef>
              <c:f>'75104'!$I$6:$I$29</c:f>
              <c:numCache>
                <c:formatCode>General</c:formatCode>
                <c:ptCount val="24"/>
                <c:pt idx="0">
                  <c:v>7.1142624351233152</c:v>
                </c:pt>
                <c:pt idx="1">
                  <c:v>4.842608252892143</c:v>
                </c:pt>
                <c:pt idx="2">
                  <c:v>3.382828691776985</c:v>
                </c:pt>
                <c:pt idx="3">
                  <c:v>2.6479431192358072</c:v>
                </c:pt>
                <c:pt idx="4">
                  <c:v>2.3155841835792019</c:v>
                </c:pt>
                <c:pt idx="5">
                  <c:v>2.1556971943465024</c:v>
                </c:pt>
                <c:pt idx="6">
                  <c:v>2.0774614803355509</c:v>
                </c:pt>
                <c:pt idx="7">
                  <c:v>2.0094311985973441</c:v>
                </c:pt>
                <c:pt idx="8">
                  <c:v>1.9489472672271282</c:v>
                </c:pt>
                <c:pt idx="9">
                  <c:v>1.8934826456055729</c:v>
                </c:pt>
                <c:pt idx="10">
                  <c:v>1.8420599092986931</c:v>
                </c:pt>
                <c:pt idx="11">
                  <c:v>1.7667256637168143</c:v>
                </c:pt>
                <c:pt idx="12">
                  <c:v>1.6727688155902574</c:v>
                </c:pt>
                <c:pt idx="13">
                  <c:v>1.5241488829088181</c:v>
                </c:pt>
                <c:pt idx="14">
                  <c:v>1.3784569896131933</c:v>
                </c:pt>
                <c:pt idx="15">
                  <c:v>1.2326351984995312</c:v>
                </c:pt>
                <c:pt idx="16">
                  <c:v>1.0767062613247433</c:v>
                </c:pt>
                <c:pt idx="17">
                  <c:v>0.86528492818090796</c:v>
                </c:pt>
                <c:pt idx="18">
                  <c:v>0.61910967782510096</c:v>
                </c:pt>
                <c:pt idx="19">
                  <c:v>0.37944426019980404</c:v>
                </c:pt>
                <c:pt idx="20">
                  <c:v>0.22677570996200658</c:v>
                </c:pt>
                <c:pt idx="21">
                  <c:v>0.13888516573084586</c:v>
                </c:pt>
                <c:pt idx="22">
                  <c:v>9.6779993461915681E-2</c:v>
                </c:pt>
                <c:pt idx="23">
                  <c:v>8.2875853078751616E-2</c:v>
                </c:pt>
              </c:numCache>
            </c:numRef>
          </c:yVal>
          <c:smooth val="1"/>
          <c:extLst>
            <c:ext xmlns:c16="http://schemas.microsoft.com/office/drawing/2014/chart" uri="{C3380CC4-5D6E-409C-BE32-E72D297353CC}">
              <c16:uniqueId val="{00000001-B775-41A6-92D9-5CEEC355132D}"/>
            </c:ext>
          </c:extLst>
        </c:ser>
        <c:ser>
          <c:idx val="2"/>
          <c:order val="2"/>
          <c:tx>
            <c:strRef>
              <c:f>'75104'!$K$2</c:f>
              <c:strCache>
                <c:ptCount val="1"/>
                <c:pt idx="0">
                  <c:v>measure at 11-20-2015 9:20</c:v>
                </c:pt>
              </c:strCache>
            </c:strRef>
          </c:tx>
          <c:marker>
            <c:symbol val="none"/>
          </c:marker>
          <c:xVal>
            <c:numRef>
              <c:f>'75104'!$K$6:$K$38</c:f>
              <c:numCache>
                <c:formatCode>General</c:formatCode>
                <c:ptCount val="33"/>
                <c:pt idx="0">
                  <c:v>490</c:v>
                </c:pt>
                <c:pt idx="1">
                  <c:v>500</c:v>
                </c:pt>
                <c:pt idx="2">
                  <c:v>510</c:v>
                </c:pt>
                <c:pt idx="3">
                  <c:v>520</c:v>
                </c:pt>
                <c:pt idx="4">
                  <c:v>530</c:v>
                </c:pt>
                <c:pt idx="5">
                  <c:v>540</c:v>
                </c:pt>
                <c:pt idx="6">
                  <c:v>550</c:v>
                </c:pt>
                <c:pt idx="7">
                  <c:v>560</c:v>
                </c:pt>
                <c:pt idx="8">
                  <c:v>570</c:v>
                </c:pt>
                <c:pt idx="9">
                  <c:v>580</c:v>
                </c:pt>
                <c:pt idx="10">
                  <c:v>590</c:v>
                </c:pt>
                <c:pt idx="11">
                  <c:v>600</c:v>
                </c:pt>
                <c:pt idx="12">
                  <c:v>610</c:v>
                </c:pt>
                <c:pt idx="13">
                  <c:v>620</c:v>
                </c:pt>
                <c:pt idx="14">
                  <c:v>630</c:v>
                </c:pt>
                <c:pt idx="15">
                  <c:v>640</c:v>
                </c:pt>
                <c:pt idx="16">
                  <c:v>650</c:v>
                </c:pt>
                <c:pt idx="17">
                  <c:v>660</c:v>
                </c:pt>
                <c:pt idx="18">
                  <c:v>670</c:v>
                </c:pt>
                <c:pt idx="19">
                  <c:v>680</c:v>
                </c:pt>
                <c:pt idx="20">
                  <c:v>690</c:v>
                </c:pt>
                <c:pt idx="21">
                  <c:v>700</c:v>
                </c:pt>
                <c:pt idx="22">
                  <c:v>710</c:v>
                </c:pt>
                <c:pt idx="23">
                  <c:v>720</c:v>
                </c:pt>
                <c:pt idx="24">
                  <c:v>730</c:v>
                </c:pt>
                <c:pt idx="25">
                  <c:v>740</c:v>
                </c:pt>
                <c:pt idx="26">
                  <c:v>750</c:v>
                </c:pt>
                <c:pt idx="27">
                  <c:v>760</c:v>
                </c:pt>
                <c:pt idx="28">
                  <c:v>770</c:v>
                </c:pt>
                <c:pt idx="29">
                  <c:v>780</c:v>
                </c:pt>
                <c:pt idx="30">
                  <c:v>790</c:v>
                </c:pt>
                <c:pt idx="31">
                  <c:v>800</c:v>
                </c:pt>
                <c:pt idx="32">
                  <c:v>810</c:v>
                </c:pt>
              </c:numCache>
            </c:numRef>
          </c:xVal>
          <c:yVal>
            <c:numRef>
              <c:f>'75104'!$N$6:$N$38</c:f>
              <c:numCache>
                <c:formatCode>General</c:formatCode>
                <c:ptCount val="33"/>
                <c:pt idx="0">
                  <c:v>15.528104625593148</c:v>
                </c:pt>
                <c:pt idx="1">
                  <c:v>15.001031307550642</c:v>
                </c:pt>
                <c:pt idx="2">
                  <c:v>15.21988254761364</c:v>
                </c:pt>
                <c:pt idx="3">
                  <c:v>14.922211082756107</c:v>
                </c:pt>
                <c:pt idx="4">
                  <c:v>15.216241060717012</c:v>
                </c:pt>
                <c:pt idx="5">
                  <c:v>15.305960952195628</c:v>
                </c:pt>
                <c:pt idx="6">
                  <c:v>15.130757766823342</c:v>
                </c:pt>
                <c:pt idx="7">
                  <c:v>14.947867569343273</c:v>
                </c:pt>
                <c:pt idx="8">
                  <c:v>14.704611482961749</c:v>
                </c:pt>
                <c:pt idx="9">
                  <c:v>14.48937531863197</c:v>
                </c:pt>
                <c:pt idx="10">
                  <c:v>14.324523181171328</c:v>
                </c:pt>
                <c:pt idx="11">
                  <c:v>14.079835481620211</c:v>
                </c:pt>
                <c:pt idx="12">
                  <c:v>13.795026408776751</c:v>
                </c:pt>
                <c:pt idx="13">
                  <c:v>13.490184095943778</c:v>
                </c:pt>
                <c:pt idx="14">
                  <c:v>13.212194814568702</c:v>
                </c:pt>
                <c:pt idx="15">
                  <c:v>12.834783903054078</c:v>
                </c:pt>
                <c:pt idx="16">
                  <c:v>12.454474976311484</c:v>
                </c:pt>
                <c:pt idx="17">
                  <c:v>12.062340701465855</c:v>
                </c:pt>
                <c:pt idx="18">
                  <c:v>11.607131078236781</c:v>
                </c:pt>
                <c:pt idx="19">
                  <c:v>10.949815865432466</c:v>
                </c:pt>
                <c:pt idx="20">
                  <c:v>8.7485157533466715</c:v>
                </c:pt>
                <c:pt idx="21">
                  <c:v>4.5031172069825427</c:v>
                </c:pt>
                <c:pt idx="22">
                  <c:v>2.4894891641068955</c:v>
                </c:pt>
                <c:pt idx="23">
                  <c:v>2.0758426637651657</c:v>
                </c:pt>
                <c:pt idx="24">
                  <c:v>1.925806343571022</c:v>
                </c:pt>
                <c:pt idx="25">
                  <c:v>1.8262930330000147</c:v>
                </c:pt>
                <c:pt idx="26">
                  <c:v>1.7101498831709123</c:v>
                </c:pt>
                <c:pt idx="27">
                  <c:v>1.4668413773021767</c:v>
                </c:pt>
                <c:pt idx="28">
                  <c:v>1.1764863738762597</c:v>
                </c:pt>
                <c:pt idx="29">
                  <c:v>0.81463770096096921</c:v>
                </c:pt>
                <c:pt idx="30">
                  <c:v>0.34742161018164303</c:v>
                </c:pt>
                <c:pt idx="31">
                  <c:v>8.7706473214285721E-2</c:v>
                </c:pt>
                <c:pt idx="32">
                  <c:v>5.9826876685114237E-2</c:v>
                </c:pt>
              </c:numCache>
            </c:numRef>
          </c:yVal>
          <c:smooth val="1"/>
          <c:extLst>
            <c:ext xmlns:c16="http://schemas.microsoft.com/office/drawing/2014/chart" uri="{C3380CC4-5D6E-409C-BE32-E72D297353CC}">
              <c16:uniqueId val="{00000002-B775-41A6-92D9-5CEEC355132D}"/>
            </c:ext>
          </c:extLst>
        </c:ser>
        <c:ser>
          <c:idx val="3"/>
          <c:order val="3"/>
          <c:tx>
            <c:strRef>
              <c:f>'75104'!$P$2</c:f>
              <c:strCache>
                <c:ptCount val="1"/>
                <c:pt idx="0">
                  <c:v>measure at 11-24-2015 17:36</c:v>
                </c:pt>
              </c:strCache>
            </c:strRef>
          </c:tx>
          <c:marker>
            <c:symbol val="none"/>
          </c:marker>
          <c:xVal>
            <c:numRef>
              <c:f>'75104'!$P$10:$P$75</c:f>
              <c:numCache>
                <c:formatCode>General</c:formatCode>
                <c:ptCount val="66"/>
                <c:pt idx="0">
                  <c:v>475</c:v>
                </c:pt>
                <c:pt idx="1">
                  <c:v>480</c:v>
                </c:pt>
                <c:pt idx="2">
                  <c:v>485</c:v>
                </c:pt>
                <c:pt idx="3">
                  <c:v>490</c:v>
                </c:pt>
                <c:pt idx="4">
                  <c:v>495</c:v>
                </c:pt>
                <c:pt idx="5">
                  <c:v>500</c:v>
                </c:pt>
                <c:pt idx="6">
                  <c:v>505</c:v>
                </c:pt>
                <c:pt idx="7">
                  <c:v>510</c:v>
                </c:pt>
                <c:pt idx="8">
                  <c:v>515</c:v>
                </c:pt>
                <c:pt idx="9">
                  <c:v>520</c:v>
                </c:pt>
                <c:pt idx="10">
                  <c:v>525</c:v>
                </c:pt>
                <c:pt idx="11">
                  <c:v>530</c:v>
                </c:pt>
                <c:pt idx="12">
                  <c:v>535</c:v>
                </c:pt>
                <c:pt idx="13">
                  <c:v>540</c:v>
                </c:pt>
                <c:pt idx="14">
                  <c:v>545</c:v>
                </c:pt>
                <c:pt idx="15">
                  <c:v>550</c:v>
                </c:pt>
                <c:pt idx="16">
                  <c:v>555</c:v>
                </c:pt>
                <c:pt idx="17">
                  <c:v>560</c:v>
                </c:pt>
                <c:pt idx="18">
                  <c:v>565</c:v>
                </c:pt>
                <c:pt idx="19">
                  <c:v>570</c:v>
                </c:pt>
                <c:pt idx="20">
                  <c:v>575</c:v>
                </c:pt>
                <c:pt idx="21">
                  <c:v>580</c:v>
                </c:pt>
                <c:pt idx="22">
                  <c:v>585</c:v>
                </c:pt>
                <c:pt idx="23">
                  <c:v>590</c:v>
                </c:pt>
                <c:pt idx="24">
                  <c:v>595</c:v>
                </c:pt>
                <c:pt idx="25">
                  <c:v>600</c:v>
                </c:pt>
                <c:pt idx="26">
                  <c:v>605</c:v>
                </c:pt>
                <c:pt idx="27">
                  <c:v>610</c:v>
                </c:pt>
                <c:pt idx="28">
                  <c:v>615</c:v>
                </c:pt>
                <c:pt idx="29">
                  <c:v>620</c:v>
                </c:pt>
                <c:pt idx="30">
                  <c:v>625</c:v>
                </c:pt>
                <c:pt idx="31">
                  <c:v>630</c:v>
                </c:pt>
                <c:pt idx="32">
                  <c:v>635</c:v>
                </c:pt>
                <c:pt idx="33">
                  <c:v>640</c:v>
                </c:pt>
                <c:pt idx="34">
                  <c:v>645</c:v>
                </c:pt>
                <c:pt idx="35">
                  <c:v>650</c:v>
                </c:pt>
                <c:pt idx="36">
                  <c:v>655</c:v>
                </c:pt>
                <c:pt idx="37">
                  <c:v>660</c:v>
                </c:pt>
                <c:pt idx="38">
                  <c:v>665</c:v>
                </c:pt>
                <c:pt idx="39">
                  <c:v>670</c:v>
                </c:pt>
                <c:pt idx="40">
                  <c:v>675</c:v>
                </c:pt>
                <c:pt idx="41">
                  <c:v>680</c:v>
                </c:pt>
                <c:pt idx="42">
                  <c:v>685</c:v>
                </c:pt>
                <c:pt idx="43">
                  <c:v>690</c:v>
                </c:pt>
                <c:pt idx="44">
                  <c:v>695</c:v>
                </c:pt>
                <c:pt idx="45">
                  <c:v>700</c:v>
                </c:pt>
                <c:pt idx="46">
                  <c:v>705</c:v>
                </c:pt>
                <c:pt idx="47">
                  <c:v>710</c:v>
                </c:pt>
                <c:pt idx="48">
                  <c:v>715</c:v>
                </c:pt>
                <c:pt idx="49">
                  <c:v>720</c:v>
                </c:pt>
                <c:pt idx="50">
                  <c:v>725</c:v>
                </c:pt>
                <c:pt idx="51">
                  <c:v>730</c:v>
                </c:pt>
                <c:pt idx="52">
                  <c:v>735</c:v>
                </c:pt>
                <c:pt idx="53">
                  <c:v>740</c:v>
                </c:pt>
                <c:pt idx="54">
                  <c:v>745</c:v>
                </c:pt>
                <c:pt idx="55">
                  <c:v>750</c:v>
                </c:pt>
                <c:pt idx="56">
                  <c:v>755</c:v>
                </c:pt>
                <c:pt idx="57">
                  <c:v>760</c:v>
                </c:pt>
                <c:pt idx="58">
                  <c:v>765</c:v>
                </c:pt>
                <c:pt idx="59">
                  <c:v>770</c:v>
                </c:pt>
                <c:pt idx="60">
                  <c:v>775</c:v>
                </c:pt>
                <c:pt idx="61">
                  <c:v>780</c:v>
                </c:pt>
                <c:pt idx="62">
                  <c:v>785</c:v>
                </c:pt>
                <c:pt idx="63">
                  <c:v>790</c:v>
                </c:pt>
                <c:pt idx="64">
                  <c:v>795</c:v>
                </c:pt>
                <c:pt idx="65">
                  <c:v>800</c:v>
                </c:pt>
              </c:numCache>
            </c:numRef>
          </c:xVal>
          <c:yVal>
            <c:numRef>
              <c:f>'75104'!$S$10:$S$75</c:f>
              <c:numCache>
                <c:formatCode>General</c:formatCode>
                <c:ptCount val="66"/>
                <c:pt idx="0">
                  <c:v>14.496359711159087</c:v>
                </c:pt>
                <c:pt idx="1">
                  <c:v>14.607453281182094</c:v>
                </c:pt>
                <c:pt idx="2">
                  <c:v>14.549095825587292</c:v>
                </c:pt>
                <c:pt idx="3">
                  <c:v>14.430152095261512</c:v>
                </c:pt>
                <c:pt idx="4">
                  <c:v>14.032863968026064</c:v>
                </c:pt>
                <c:pt idx="5">
                  <c:v>13.318736176935229</c:v>
                </c:pt>
                <c:pt idx="6">
                  <c:v>13.74085051817284</c:v>
                </c:pt>
                <c:pt idx="7">
                  <c:v>14.031614893148269</c:v>
                </c:pt>
                <c:pt idx="8">
                  <c:v>13.691070280298957</c:v>
                </c:pt>
                <c:pt idx="9">
                  <c:v>13.663905325443785</c:v>
                </c:pt>
                <c:pt idx="10">
                  <c:v>13.938898294048704</c:v>
                </c:pt>
                <c:pt idx="11">
                  <c:v>14.366807987313505</c:v>
                </c:pt>
                <c:pt idx="12">
                  <c:v>14.671206159881855</c:v>
                </c:pt>
                <c:pt idx="13">
                  <c:v>14.550788412174549</c:v>
                </c:pt>
                <c:pt idx="14">
                  <c:v>14.481666996428162</c:v>
                </c:pt>
                <c:pt idx="15">
                  <c:v>14.665031712473573</c:v>
                </c:pt>
                <c:pt idx="16">
                  <c:v>14.643905962906544</c:v>
                </c:pt>
                <c:pt idx="17">
                  <c:v>14.506655688211882</c:v>
                </c:pt>
                <c:pt idx="18">
                  <c:v>14.370734261477994</c:v>
                </c:pt>
                <c:pt idx="19">
                  <c:v>14.292824675992446</c:v>
                </c:pt>
                <c:pt idx="20">
                  <c:v>14.177765547605944</c:v>
                </c:pt>
                <c:pt idx="21">
                  <c:v>14.091257801557093</c:v>
                </c:pt>
                <c:pt idx="22">
                  <c:v>13.985909582808807</c:v>
                </c:pt>
                <c:pt idx="23">
                  <c:v>13.870985992903504</c:v>
                </c:pt>
                <c:pt idx="24">
                  <c:v>13.73128380357895</c:v>
                </c:pt>
                <c:pt idx="25">
                  <c:v>13.555263954779448</c:v>
                </c:pt>
                <c:pt idx="26">
                  <c:v>13.416415918370571</c:v>
                </c:pt>
                <c:pt idx="27">
                  <c:v>13.260377133277087</c:v>
                </c:pt>
                <c:pt idx="28">
                  <c:v>13.103251540682374</c:v>
                </c:pt>
                <c:pt idx="29">
                  <c:v>12.934165720771851</c:v>
                </c:pt>
                <c:pt idx="30">
                  <c:v>12.770884159405798</c:v>
                </c:pt>
                <c:pt idx="31">
                  <c:v>12.633464656845952</c:v>
                </c:pt>
                <c:pt idx="32">
                  <c:v>12.463285210828936</c:v>
                </c:pt>
                <c:pt idx="33">
                  <c:v>12.311621914390756</c:v>
                </c:pt>
                <c:pt idx="34">
                  <c:v>12.145532672467807</c:v>
                </c:pt>
                <c:pt idx="35">
                  <c:v>11.954428025709726</c:v>
                </c:pt>
                <c:pt idx="36">
                  <c:v>11.798331735164231</c:v>
                </c:pt>
                <c:pt idx="37">
                  <c:v>11.599970036935241</c:v>
                </c:pt>
                <c:pt idx="38">
                  <c:v>11.432303304482824</c:v>
                </c:pt>
                <c:pt idx="39">
                  <c:v>11.19758664752144</c:v>
                </c:pt>
                <c:pt idx="40">
                  <c:v>10.958398582128506</c:v>
                </c:pt>
                <c:pt idx="41">
                  <c:v>10.607625203145723</c:v>
                </c:pt>
                <c:pt idx="42">
                  <c:v>9.9303238497145205</c:v>
                </c:pt>
                <c:pt idx="43">
                  <c:v>8.5319204470329577</c:v>
                </c:pt>
                <c:pt idx="44">
                  <c:v>6.5796746476010108</c:v>
                </c:pt>
                <c:pt idx="45">
                  <c:v>4.4418997284004993</c:v>
                </c:pt>
                <c:pt idx="46">
                  <c:v>3.0587162898241407</c:v>
                </c:pt>
                <c:pt idx="47">
                  <c:v>2.3729915700646433</c:v>
                </c:pt>
                <c:pt idx="48">
                  <c:v>2.0839300783267163</c:v>
                </c:pt>
                <c:pt idx="49">
                  <c:v>1.9355441146779728</c:v>
                </c:pt>
                <c:pt idx="50">
                  <c:v>1.8635392003529825</c:v>
                </c:pt>
                <c:pt idx="51">
                  <c:v>1.7864420340820368</c:v>
                </c:pt>
                <c:pt idx="52">
                  <c:v>1.7366336898574575</c:v>
                </c:pt>
                <c:pt idx="53">
                  <c:v>1.6893592387568293</c:v>
                </c:pt>
                <c:pt idx="54">
                  <c:v>1.637434489323534</c:v>
                </c:pt>
                <c:pt idx="55">
                  <c:v>1.5722982456140353</c:v>
                </c:pt>
                <c:pt idx="56">
                  <c:v>1.4649743662002364</c:v>
                </c:pt>
                <c:pt idx="57">
                  <c:v>1.3411858585157685</c:v>
                </c:pt>
                <c:pt idx="58">
                  <c:v>1.2009783471169029</c:v>
                </c:pt>
                <c:pt idx="59">
                  <c:v>1.070113707915108</c:v>
                </c:pt>
                <c:pt idx="60">
                  <c:v>0.93077150458173219</c:v>
                </c:pt>
                <c:pt idx="61">
                  <c:v>0.74240056941478738</c:v>
                </c:pt>
                <c:pt idx="62">
                  <c:v>0.52329246392165485</c:v>
                </c:pt>
                <c:pt idx="63">
                  <c:v>0.31547612568978084</c:v>
                </c:pt>
                <c:pt idx="64">
                  <c:v>0.18742138364779873</c:v>
                </c:pt>
                <c:pt idx="65">
                  <c:v>0.11488427143608627</c:v>
                </c:pt>
              </c:numCache>
            </c:numRef>
          </c:yVal>
          <c:smooth val="1"/>
          <c:extLst>
            <c:ext xmlns:c16="http://schemas.microsoft.com/office/drawing/2014/chart" uri="{C3380CC4-5D6E-409C-BE32-E72D297353CC}">
              <c16:uniqueId val="{00000003-B775-41A6-92D9-5CEEC355132D}"/>
            </c:ext>
          </c:extLst>
        </c:ser>
        <c:ser>
          <c:idx val="4"/>
          <c:order val="4"/>
          <c:tx>
            <c:strRef>
              <c:f>'75104'!$Z$2</c:f>
              <c:strCache>
                <c:ptCount val="1"/>
                <c:pt idx="0">
                  <c:v>measure at 12-3-2015 17:00</c:v>
                </c:pt>
              </c:strCache>
            </c:strRef>
          </c:tx>
          <c:marker>
            <c:symbol val="none"/>
          </c:marker>
          <c:xVal>
            <c:numRef>
              <c:f>'75104'!$Z$5:$Z$35</c:f>
              <c:numCache>
                <c:formatCode>General</c:formatCode>
                <c:ptCount val="31"/>
                <c:pt idx="0">
                  <c:v>650</c:v>
                </c:pt>
                <c:pt idx="1">
                  <c:v>655</c:v>
                </c:pt>
                <c:pt idx="2">
                  <c:v>660</c:v>
                </c:pt>
                <c:pt idx="3">
                  <c:v>665</c:v>
                </c:pt>
                <c:pt idx="4">
                  <c:v>670</c:v>
                </c:pt>
                <c:pt idx="5">
                  <c:v>675</c:v>
                </c:pt>
                <c:pt idx="6">
                  <c:v>680</c:v>
                </c:pt>
                <c:pt idx="7">
                  <c:v>685</c:v>
                </c:pt>
                <c:pt idx="8">
                  <c:v>690</c:v>
                </c:pt>
                <c:pt idx="9">
                  <c:v>695</c:v>
                </c:pt>
                <c:pt idx="10">
                  <c:v>700</c:v>
                </c:pt>
                <c:pt idx="11">
                  <c:v>705</c:v>
                </c:pt>
                <c:pt idx="12">
                  <c:v>710</c:v>
                </c:pt>
                <c:pt idx="13">
                  <c:v>715</c:v>
                </c:pt>
                <c:pt idx="14">
                  <c:v>720</c:v>
                </c:pt>
                <c:pt idx="15">
                  <c:v>725</c:v>
                </c:pt>
                <c:pt idx="16">
                  <c:v>730</c:v>
                </c:pt>
                <c:pt idx="17">
                  <c:v>735</c:v>
                </c:pt>
                <c:pt idx="18">
                  <c:v>740</c:v>
                </c:pt>
                <c:pt idx="19">
                  <c:v>745</c:v>
                </c:pt>
                <c:pt idx="20">
                  <c:v>750</c:v>
                </c:pt>
                <c:pt idx="21">
                  <c:v>755</c:v>
                </c:pt>
                <c:pt idx="22">
                  <c:v>760</c:v>
                </c:pt>
                <c:pt idx="23">
                  <c:v>765</c:v>
                </c:pt>
                <c:pt idx="24">
                  <c:v>770</c:v>
                </c:pt>
                <c:pt idx="25">
                  <c:v>775</c:v>
                </c:pt>
                <c:pt idx="26">
                  <c:v>780</c:v>
                </c:pt>
                <c:pt idx="27">
                  <c:v>785</c:v>
                </c:pt>
                <c:pt idx="28">
                  <c:v>790</c:v>
                </c:pt>
                <c:pt idx="29">
                  <c:v>795</c:v>
                </c:pt>
                <c:pt idx="30">
                  <c:v>800</c:v>
                </c:pt>
              </c:numCache>
            </c:numRef>
          </c:xVal>
          <c:yVal>
            <c:numRef>
              <c:f>'75104'!$AC$5:$AC$35</c:f>
              <c:numCache>
                <c:formatCode>General</c:formatCode>
                <c:ptCount val="31"/>
                <c:pt idx="0">
                  <c:v>11.956616052060738</c:v>
                </c:pt>
                <c:pt idx="1">
                  <c:v>11.304701150349027</c:v>
                </c:pt>
                <c:pt idx="2">
                  <c:v>11.127867459643159</c:v>
                </c:pt>
                <c:pt idx="3">
                  <c:v>10.894328343721055</c:v>
                </c:pt>
                <c:pt idx="4">
                  <c:v>10.680418747214567</c:v>
                </c:pt>
                <c:pt idx="5">
                  <c:v>10.440780133406301</c:v>
                </c:pt>
                <c:pt idx="6">
                  <c:v>10.130857087858324</c:v>
                </c:pt>
                <c:pt idx="7">
                  <c:v>9.6656596339236778</c:v>
                </c:pt>
                <c:pt idx="8">
                  <c:v>8.6723903095970503</c:v>
                </c:pt>
                <c:pt idx="9">
                  <c:v>6.9593638244235825</c:v>
                </c:pt>
                <c:pt idx="10">
                  <c:v>4.8509259259259254</c:v>
                </c:pt>
                <c:pt idx="11">
                  <c:v>3.290389265320818</c:v>
                </c:pt>
                <c:pt idx="12">
                  <c:v>2.4225975263508421</c:v>
                </c:pt>
                <c:pt idx="13">
                  <c:v>2.0607716651561168</c:v>
                </c:pt>
                <c:pt idx="14">
                  <c:v>1.8773079920046076</c:v>
                </c:pt>
                <c:pt idx="15">
                  <c:v>1.7919979492191414</c:v>
                </c:pt>
                <c:pt idx="16">
                  <c:v>1.7226355383616043</c:v>
                </c:pt>
                <c:pt idx="17">
                  <c:v>1.6778959679628105</c:v>
                </c:pt>
                <c:pt idx="18">
                  <c:v>1.6343769044345866</c:v>
                </c:pt>
                <c:pt idx="19">
                  <c:v>1.5815298691456838</c:v>
                </c:pt>
                <c:pt idx="20">
                  <c:v>1.5322426548298458</c:v>
                </c:pt>
                <c:pt idx="21">
                  <c:v>1.4473758306760096</c:v>
                </c:pt>
                <c:pt idx="22">
                  <c:v>1.3287660696626744</c:v>
                </c:pt>
                <c:pt idx="23">
                  <c:v>1.208583733509194</c:v>
                </c:pt>
                <c:pt idx="24">
                  <c:v>1.0641779169447152</c:v>
                </c:pt>
                <c:pt idx="25">
                  <c:v>0.94147320149039848</c:v>
                </c:pt>
                <c:pt idx="26">
                  <c:v>0.77639245713901894</c:v>
                </c:pt>
                <c:pt idx="27">
                  <c:v>0.57442345273604378</c:v>
                </c:pt>
                <c:pt idx="28">
                  <c:v>0.36372298322493024</c:v>
                </c:pt>
                <c:pt idx="29">
                  <c:v>0.2198801389943279</c:v>
                </c:pt>
                <c:pt idx="30">
                  <c:v>0.13358239508700104</c:v>
                </c:pt>
              </c:numCache>
            </c:numRef>
          </c:yVal>
          <c:smooth val="1"/>
          <c:extLst>
            <c:ext xmlns:c16="http://schemas.microsoft.com/office/drawing/2014/chart" uri="{C3380CC4-5D6E-409C-BE32-E72D297353CC}">
              <c16:uniqueId val="{00000004-B775-41A6-92D9-5CEEC355132D}"/>
            </c:ext>
          </c:extLst>
        </c:ser>
        <c:dLbls>
          <c:showLegendKey val="0"/>
          <c:showVal val="0"/>
          <c:showCatName val="0"/>
          <c:showSerName val="0"/>
          <c:showPercent val="0"/>
          <c:showBubbleSize val="0"/>
        </c:dLbls>
        <c:axId val="239654400"/>
        <c:axId val="239656320"/>
      </c:scatterChart>
      <c:valAx>
        <c:axId val="239654400"/>
        <c:scaling>
          <c:orientation val="minMax"/>
          <c:max val="820"/>
          <c:min val="470"/>
        </c:scaling>
        <c:delete val="0"/>
        <c:axPos val="b"/>
        <c:majorGridlines/>
        <c:title>
          <c:tx>
            <c:rich>
              <a:bodyPr/>
              <a:lstStyle/>
              <a:p>
                <a:pPr>
                  <a:defRPr/>
                </a:pPr>
                <a:r>
                  <a:rPr lang="en-US"/>
                  <a:t>Wavelength (nm)</a:t>
                </a:r>
              </a:p>
            </c:rich>
          </c:tx>
          <c:overlay val="0"/>
        </c:title>
        <c:numFmt formatCode="General" sourceLinked="1"/>
        <c:majorTickMark val="none"/>
        <c:minorTickMark val="none"/>
        <c:tickLblPos val="nextTo"/>
        <c:crossAx val="239656320"/>
        <c:crosses val="autoZero"/>
        <c:crossBetween val="midCat"/>
      </c:valAx>
      <c:valAx>
        <c:axId val="239656320"/>
        <c:scaling>
          <c:orientation val="minMax"/>
          <c:max val="18"/>
        </c:scaling>
        <c:delete val="0"/>
        <c:axPos val="l"/>
        <c:majorGridlines/>
        <c:title>
          <c:tx>
            <c:rich>
              <a:bodyPr/>
              <a:lstStyle/>
              <a:p>
                <a:pPr>
                  <a:defRPr/>
                </a:pPr>
                <a:r>
                  <a:rPr lang="en-US"/>
                  <a:t>QE</a:t>
                </a:r>
                <a:r>
                  <a:rPr lang="en-US" baseline="0"/>
                  <a:t> (%)</a:t>
                </a:r>
                <a:endParaRPr lang="en-US"/>
              </a:p>
            </c:rich>
          </c:tx>
          <c:overlay val="0"/>
        </c:title>
        <c:numFmt formatCode="General" sourceLinked="1"/>
        <c:majorTickMark val="none"/>
        <c:minorTickMark val="none"/>
        <c:tickLblPos val="nextTo"/>
        <c:crossAx val="239654400"/>
        <c:crosses val="autoZero"/>
        <c:crossBetween val="midCat"/>
      </c:valAx>
    </c:plotArea>
    <c:legend>
      <c:legendPos val="r"/>
      <c:layout>
        <c:manualLayout>
          <c:xMode val="edge"/>
          <c:yMode val="edge"/>
          <c:x val="0.65284713829375984"/>
          <c:y val="0.13836524475452813"/>
          <c:w val="0.30994355938065882"/>
          <c:h val="0.2503690892571314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 for DBR photocathode</a:t>
            </a:r>
          </a:p>
        </c:rich>
      </c:tx>
      <c:overlay val="0"/>
    </c:title>
    <c:autoTitleDeleted val="0"/>
    <c:plotArea>
      <c:layout>
        <c:manualLayout>
          <c:layoutTarget val="inner"/>
          <c:xMode val="edge"/>
          <c:yMode val="edge"/>
          <c:x val="9.740747522838715E-2"/>
          <c:y val="0.1165179516598278"/>
          <c:w val="0.81226707772639528"/>
          <c:h val="0.73312693440201693"/>
        </c:manualLayout>
      </c:layout>
      <c:scatterChart>
        <c:scatterStyle val="lineMarker"/>
        <c:varyColors val="0"/>
        <c:ser>
          <c:idx val="4"/>
          <c:order val="0"/>
          <c:tx>
            <c:v>QE</c:v>
          </c:tx>
          <c:marker>
            <c:symbol val="circle"/>
            <c:size val="5"/>
          </c:marker>
          <c:xVal>
            <c:numRef>
              <c:f>'75104'!$U$5:$U$45</c:f>
              <c:numCache>
                <c:formatCode>General</c:formatCode>
                <c:ptCount val="41"/>
                <c:pt idx="0">
                  <c:v>720</c:v>
                </c:pt>
                <c:pt idx="1">
                  <c:v>722</c:v>
                </c:pt>
                <c:pt idx="2">
                  <c:v>724</c:v>
                </c:pt>
                <c:pt idx="3">
                  <c:v>726</c:v>
                </c:pt>
                <c:pt idx="4">
                  <c:v>728</c:v>
                </c:pt>
                <c:pt idx="5">
                  <c:v>730</c:v>
                </c:pt>
                <c:pt idx="6">
                  <c:v>732</c:v>
                </c:pt>
                <c:pt idx="7">
                  <c:v>734</c:v>
                </c:pt>
                <c:pt idx="8">
                  <c:v>736</c:v>
                </c:pt>
                <c:pt idx="9">
                  <c:v>738</c:v>
                </c:pt>
                <c:pt idx="10">
                  <c:v>740</c:v>
                </c:pt>
                <c:pt idx="11">
                  <c:v>742</c:v>
                </c:pt>
                <c:pt idx="12">
                  <c:v>744</c:v>
                </c:pt>
                <c:pt idx="13">
                  <c:v>746</c:v>
                </c:pt>
                <c:pt idx="14">
                  <c:v>748</c:v>
                </c:pt>
                <c:pt idx="15">
                  <c:v>750</c:v>
                </c:pt>
                <c:pt idx="16">
                  <c:v>752</c:v>
                </c:pt>
                <c:pt idx="17">
                  <c:v>754</c:v>
                </c:pt>
                <c:pt idx="18">
                  <c:v>756</c:v>
                </c:pt>
                <c:pt idx="19">
                  <c:v>758</c:v>
                </c:pt>
                <c:pt idx="20">
                  <c:v>760</c:v>
                </c:pt>
                <c:pt idx="21">
                  <c:v>762</c:v>
                </c:pt>
                <c:pt idx="22">
                  <c:v>764</c:v>
                </c:pt>
                <c:pt idx="23">
                  <c:v>766</c:v>
                </c:pt>
                <c:pt idx="24">
                  <c:v>768</c:v>
                </c:pt>
                <c:pt idx="25">
                  <c:v>770</c:v>
                </c:pt>
                <c:pt idx="26">
                  <c:v>772</c:v>
                </c:pt>
                <c:pt idx="27">
                  <c:v>774</c:v>
                </c:pt>
                <c:pt idx="28">
                  <c:v>776</c:v>
                </c:pt>
                <c:pt idx="29">
                  <c:v>778</c:v>
                </c:pt>
                <c:pt idx="30">
                  <c:v>780</c:v>
                </c:pt>
                <c:pt idx="31">
                  <c:v>782</c:v>
                </c:pt>
                <c:pt idx="32">
                  <c:v>784</c:v>
                </c:pt>
                <c:pt idx="33">
                  <c:v>786</c:v>
                </c:pt>
                <c:pt idx="34">
                  <c:v>788</c:v>
                </c:pt>
                <c:pt idx="35">
                  <c:v>790</c:v>
                </c:pt>
                <c:pt idx="36">
                  <c:v>792</c:v>
                </c:pt>
                <c:pt idx="37">
                  <c:v>794</c:v>
                </c:pt>
                <c:pt idx="38">
                  <c:v>796</c:v>
                </c:pt>
                <c:pt idx="39">
                  <c:v>798</c:v>
                </c:pt>
                <c:pt idx="40">
                  <c:v>800</c:v>
                </c:pt>
              </c:numCache>
            </c:numRef>
          </c:xVal>
          <c:yVal>
            <c:numRef>
              <c:f>'75104'!$X$5:$X$45</c:f>
              <c:numCache>
                <c:formatCode>General</c:formatCode>
                <c:ptCount val="41"/>
                <c:pt idx="0">
                  <c:v>1.9141991279766182</c:v>
                </c:pt>
                <c:pt idx="1">
                  <c:v>1.8930978536898764</c:v>
                </c:pt>
                <c:pt idx="2">
                  <c:v>1.8622277223758446</c:v>
                </c:pt>
                <c:pt idx="3">
                  <c:v>1.8279213767216829</c:v>
                </c:pt>
                <c:pt idx="4">
                  <c:v>1.7953283596174818</c:v>
                </c:pt>
                <c:pt idx="5">
                  <c:v>1.7701707151099146</c:v>
                </c:pt>
                <c:pt idx="6">
                  <c:v>1.7475208821956132</c:v>
                </c:pt>
                <c:pt idx="7">
                  <c:v>1.734203330669589</c:v>
                </c:pt>
                <c:pt idx="8">
                  <c:v>1.7130448917283878</c:v>
                </c:pt>
                <c:pt idx="9">
                  <c:v>1.6885859512678232</c:v>
                </c:pt>
                <c:pt idx="10">
                  <c:v>1.6629691302677085</c:v>
                </c:pt>
                <c:pt idx="11">
                  <c:v>1.6497610457325966</c:v>
                </c:pt>
                <c:pt idx="12">
                  <c:v>1.6258169934640523</c:v>
                </c:pt>
                <c:pt idx="13">
                  <c:v>1.5962466487935658</c:v>
                </c:pt>
                <c:pt idx="14">
                  <c:v>1.5751328300978389</c:v>
                </c:pt>
                <c:pt idx="15">
                  <c:v>1.5461271420674405</c:v>
                </c:pt>
                <c:pt idx="16">
                  <c:v>1.515322429028013</c:v>
                </c:pt>
                <c:pt idx="17">
                  <c:v>1.4686521935354568</c:v>
                </c:pt>
                <c:pt idx="18">
                  <c:v>1.4198986367455348</c:v>
                </c:pt>
                <c:pt idx="19">
                  <c:v>1.3752482074130219</c:v>
                </c:pt>
                <c:pt idx="20">
                  <c:v>1.3239387288096016</c:v>
                </c:pt>
                <c:pt idx="21">
                  <c:v>1.2691596990775866</c:v>
                </c:pt>
                <c:pt idx="22">
                  <c:v>1.219422091362917</c:v>
                </c:pt>
                <c:pt idx="23">
                  <c:v>1.1651203683853768</c:v>
                </c:pt>
                <c:pt idx="24">
                  <c:v>1.1093089043993232</c:v>
                </c:pt>
                <c:pt idx="25">
                  <c:v>1.0618138392433063</c:v>
                </c:pt>
                <c:pt idx="26">
                  <c:v>1.0087483698142468</c:v>
                </c:pt>
                <c:pt idx="27">
                  <c:v>0.95100940208443496</c:v>
                </c:pt>
                <c:pt idx="28">
                  <c:v>0.88673328972004783</c:v>
                </c:pt>
                <c:pt idx="29">
                  <c:v>0.81812424005337825</c:v>
                </c:pt>
                <c:pt idx="30">
                  <c:v>0.73568325071905039</c:v>
                </c:pt>
                <c:pt idx="31">
                  <c:v>0.65381052371541515</c:v>
                </c:pt>
                <c:pt idx="32">
                  <c:v>0.56471556218568819</c:v>
                </c:pt>
                <c:pt idx="33">
                  <c:v>0.48057363784427898</c:v>
                </c:pt>
                <c:pt idx="34">
                  <c:v>0.38290236796835014</c:v>
                </c:pt>
                <c:pt idx="35">
                  <c:v>0.31371949543050071</c:v>
                </c:pt>
                <c:pt idx="36">
                  <c:v>0.26114543493184267</c:v>
                </c:pt>
                <c:pt idx="37">
                  <c:v>0.20364117016235628</c:v>
                </c:pt>
                <c:pt idx="38">
                  <c:v>0.17157017966545055</c:v>
                </c:pt>
                <c:pt idx="39">
                  <c:v>0.13719503655359794</c:v>
                </c:pt>
                <c:pt idx="40">
                  <c:v>0.11516163222045574</c:v>
                </c:pt>
              </c:numCache>
            </c:numRef>
          </c:yVal>
          <c:smooth val="0"/>
          <c:extLst>
            <c:ext xmlns:c16="http://schemas.microsoft.com/office/drawing/2014/chart" uri="{C3380CC4-5D6E-409C-BE32-E72D297353CC}">
              <c16:uniqueId val="{00000000-C71A-441B-9277-2A469F76A61D}"/>
            </c:ext>
          </c:extLst>
        </c:ser>
        <c:ser>
          <c:idx val="1"/>
          <c:order val="2"/>
          <c:tx>
            <c:v>QE measured @ 12-3-2015</c:v>
          </c:tx>
          <c:spPr>
            <a:ln w="28575">
              <a:solidFill>
                <a:schemeClr val="accent2"/>
              </a:solidFill>
            </a:ln>
          </c:spPr>
          <c:marker>
            <c:spPr>
              <a:ln>
                <a:solidFill>
                  <a:schemeClr val="accent2"/>
                </a:solidFill>
              </a:ln>
            </c:spPr>
          </c:marker>
          <c:xVal>
            <c:numRef>
              <c:f>'75104'!$Z$19:$Z$35</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'75104'!$AC$19:$AC$35</c:f>
              <c:numCache>
                <c:formatCode>General</c:formatCode>
                <c:ptCount val="17"/>
                <c:pt idx="0">
                  <c:v>1.8773079920046076</c:v>
                </c:pt>
                <c:pt idx="1">
                  <c:v>1.7919979492191414</c:v>
                </c:pt>
                <c:pt idx="2">
                  <c:v>1.7226355383616043</c:v>
                </c:pt>
                <c:pt idx="3">
                  <c:v>1.6778959679628105</c:v>
                </c:pt>
                <c:pt idx="4">
                  <c:v>1.6343769044345866</c:v>
                </c:pt>
                <c:pt idx="5">
                  <c:v>1.5815298691456838</c:v>
                </c:pt>
                <c:pt idx="6">
                  <c:v>1.5322426548298458</c:v>
                </c:pt>
                <c:pt idx="7">
                  <c:v>1.4473758306760096</c:v>
                </c:pt>
                <c:pt idx="8">
                  <c:v>1.3287660696626744</c:v>
                </c:pt>
                <c:pt idx="9">
                  <c:v>1.208583733509194</c:v>
                </c:pt>
                <c:pt idx="10">
                  <c:v>1.0641779169447152</c:v>
                </c:pt>
                <c:pt idx="11">
                  <c:v>0.94147320149039848</c:v>
                </c:pt>
                <c:pt idx="12">
                  <c:v>0.77639245713901894</c:v>
                </c:pt>
                <c:pt idx="13">
                  <c:v>0.57442345273604378</c:v>
                </c:pt>
                <c:pt idx="14">
                  <c:v>0.36372298322493024</c:v>
                </c:pt>
                <c:pt idx="15">
                  <c:v>0.2198801389943279</c:v>
                </c:pt>
                <c:pt idx="16">
                  <c:v>0.13358239508700104</c:v>
                </c:pt>
              </c:numCache>
            </c:numRef>
          </c:yVal>
          <c:smooth val="0"/>
          <c:extLst>
            <c:ext xmlns:c16="http://schemas.microsoft.com/office/drawing/2014/chart" uri="{C3380CC4-5D6E-409C-BE32-E72D297353CC}">
              <c16:uniqueId val="{00000001-C71A-441B-9277-2A469F76A61D}"/>
            </c:ext>
          </c:extLst>
        </c:ser>
        <c:dLbls>
          <c:showLegendKey val="0"/>
          <c:showVal val="0"/>
          <c:showCatName val="0"/>
          <c:showSerName val="0"/>
          <c:showPercent val="0"/>
          <c:showBubbleSize val="0"/>
        </c:dLbls>
        <c:axId val="239728896"/>
        <c:axId val="237912448"/>
      </c:scatterChart>
      <c:scatterChart>
        <c:scatterStyle val="lineMarker"/>
        <c:varyColors val="0"/>
        <c:ser>
          <c:idx val="0"/>
          <c:order val="1"/>
          <c:tx>
            <c:v>Polarization</c:v>
          </c:tx>
          <c:spPr>
            <a:ln w="28575">
              <a:noFill/>
            </a:ln>
          </c:spPr>
          <c:marker>
            <c:symbol val="diamond"/>
            <c:size val="5"/>
            <c:spPr>
              <a:solidFill>
                <a:schemeClr val="accent1"/>
              </a:solidFill>
            </c:spPr>
          </c:marker>
          <c:dPt>
            <c:idx val="15"/>
            <c:bubble3D val="0"/>
            <c:extLst>
              <c:ext xmlns:c16="http://schemas.microsoft.com/office/drawing/2014/chart" uri="{C3380CC4-5D6E-409C-BE32-E72D297353CC}">
                <c16:uniqueId val="{00000002-C71A-441B-9277-2A469F76A61D}"/>
              </c:ext>
            </c:extLst>
          </c:dPt>
          <c:errBars>
            <c:errDir val="y"/>
            <c:errBarType val="both"/>
            <c:errValType val="cust"/>
            <c:noEndCap val="0"/>
            <c:plus>
              <c:numRef>
                <c:f>[3]Polarization!$F$7:$F$23</c:f>
                <c:numCache>
                  <c:formatCode>General</c:formatCode>
                  <c:ptCount val="17"/>
                  <c:pt idx="0">
                    <c:v>0.61194029850746268</c:v>
                  </c:pt>
                  <c:pt idx="1">
                    <c:v>0.73631840796019887</c:v>
                  </c:pt>
                  <c:pt idx="2">
                    <c:v>0.95024875621890548</c:v>
                  </c:pt>
                  <c:pt idx="3">
                    <c:v>0.77611940298507454</c:v>
                  </c:pt>
                  <c:pt idx="4">
                    <c:v>0.96019900497512434</c:v>
                  </c:pt>
                  <c:pt idx="5">
                    <c:v>0.76616915422885568</c:v>
                  </c:pt>
                  <c:pt idx="6">
                    <c:v>0.80099502487562191</c:v>
                  </c:pt>
                  <c:pt idx="7">
                    <c:v>0.8308457711442786</c:v>
                  </c:pt>
                  <c:pt idx="8">
                    <c:v>0.56218905472636815</c:v>
                  </c:pt>
                  <c:pt idx="9">
                    <c:v>0.72139303482587058</c:v>
                  </c:pt>
                  <c:pt idx="10">
                    <c:v>0.55223880597014918</c:v>
                  </c:pt>
                  <c:pt idx="11">
                    <c:v>0.86567164179104461</c:v>
                  </c:pt>
                  <c:pt idx="12">
                    <c:v>0.89054726368159198</c:v>
                  </c:pt>
                  <c:pt idx="13">
                    <c:v>0.88059701492537301</c:v>
                  </c:pt>
                  <c:pt idx="14">
                    <c:v>0.75124378109452727</c:v>
                  </c:pt>
                  <c:pt idx="15">
                    <c:v>0.92039800995024867</c:v>
                  </c:pt>
                  <c:pt idx="16">
                    <c:v>1.7412935323383083</c:v>
                  </c:pt>
                </c:numCache>
              </c:numRef>
            </c:plus>
            <c:minus>
              <c:numRef>
                <c:f>[3]Polarization!$F$7:$F$23</c:f>
                <c:numCache>
                  <c:formatCode>General</c:formatCode>
                  <c:ptCount val="17"/>
                  <c:pt idx="0">
                    <c:v>0.61194029850746268</c:v>
                  </c:pt>
                  <c:pt idx="1">
                    <c:v>0.73631840796019887</c:v>
                  </c:pt>
                  <c:pt idx="2">
                    <c:v>0.95024875621890548</c:v>
                  </c:pt>
                  <c:pt idx="3">
                    <c:v>0.77611940298507454</c:v>
                  </c:pt>
                  <c:pt idx="4">
                    <c:v>0.96019900497512434</c:v>
                  </c:pt>
                  <c:pt idx="5">
                    <c:v>0.76616915422885568</c:v>
                  </c:pt>
                  <c:pt idx="6">
                    <c:v>0.80099502487562191</c:v>
                  </c:pt>
                  <c:pt idx="7">
                    <c:v>0.8308457711442786</c:v>
                  </c:pt>
                  <c:pt idx="8">
                    <c:v>0.56218905472636815</c:v>
                  </c:pt>
                  <c:pt idx="9">
                    <c:v>0.72139303482587058</c:v>
                  </c:pt>
                  <c:pt idx="10">
                    <c:v>0.55223880597014918</c:v>
                  </c:pt>
                  <c:pt idx="11">
                    <c:v>0.86567164179104461</c:v>
                  </c:pt>
                  <c:pt idx="12">
                    <c:v>0.89054726368159198</c:v>
                  </c:pt>
                  <c:pt idx="13">
                    <c:v>0.88059701492537301</c:v>
                  </c:pt>
                  <c:pt idx="14">
                    <c:v>0.75124378109452727</c:v>
                  </c:pt>
                  <c:pt idx="15">
                    <c:v>0.92039800995024867</c:v>
                  </c:pt>
                  <c:pt idx="16">
                    <c:v>1.7412935323383083</c:v>
                  </c:pt>
                </c:numCache>
              </c:numRef>
            </c:minus>
            <c:spPr>
              <a:ln>
                <a:solidFill>
                  <a:schemeClr val="accent1"/>
                </a:solidFill>
              </a:ln>
            </c:spPr>
          </c:errBars>
          <c:xVal>
            <c:numRef>
              <c:f>'75104'!$AF$7:$AF$23</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'75104'!$AI$7:$AI$23</c:f>
              <c:numCache>
                <c:formatCode>General</c:formatCode>
                <c:ptCount val="17"/>
                <c:pt idx="0">
                  <c:v>21.298507462686565</c:v>
                </c:pt>
                <c:pt idx="1">
                  <c:v>23.552238805970148</c:v>
                </c:pt>
                <c:pt idx="2">
                  <c:v>27.064676616915424</c:v>
                </c:pt>
                <c:pt idx="3">
                  <c:v>31.333333333333332</c:v>
                </c:pt>
                <c:pt idx="4">
                  <c:v>36.810945273631837</c:v>
                </c:pt>
                <c:pt idx="5">
                  <c:v>43.786069651741293</c:v>
                </c:pt>
                <c:pt idx="6">
                  <c:v>53.034825870646763</c:v>
                </c:pt>
                <c:pt idx="7">
                  <c:v>65.273631840796014</c:v>
                </c:pt>
                <c:pt idx="8">
                  <c:v>74.77611940298506</c:v>
                </c:pt>
                <c:pt idx="9">
                  <c:v>83.03482587064677</c:v>
                </c:pt>
                <c:pt idx="10">
                  <c:v>86.915422885572127</c:v>
                </c:pt>
                <c:pt idx="11">
                  <c:v>89.950248756218897</c:v>
                </c:pt>
                <c:pt idx="12">
                  <c:v>90.74626865671641</c:v>
                </c:pt>
                <c:pt idx="13">
                  <c:v>89.950248756218897</c:v>
                </c:pt>
                <c:pt idx="14">
                  <c:v>87.014925373134318</c:v>
                </c:pt>
                <c:pt idx="15">
                  <c:v>73.134328358208947</c:v>
                </c:pt>
                <c:pt idx="16">
                  <c:v>56.119402985074622</c:v>
                </c:pt>
              </c:numCache>
            </c:numRef>
          </c:yVal>
          <c:smooth val="0"/>
          <c:extLst>
            <c:ext xmlns:c16="http://schemas.microsoft.com/office/drawing/2014/chart" uri="{C3380CC4-5D6E-409C-BE32-E72D297353CC}">
              <c16:uniqueId val="{00000003-C71A-441B-9277-2A469F76A61D}"/>
            </c:ext>
          </c:extLst>
        </c:ser>
        <c:ser>
          <c:idx val="2"/>
          <c:order val="3"/>
          <c:tx>
            <c:v>Polarization measured @ 12-3-2015</c:v>
          </c:tx>
          <c:spPr>
            <a:ln w="28575">
              <a:noFill/>
            </a:ln>
          </c:spPr>
          <c:errBars>
            <c:errDir val="y"/>
            <c:errBarType val="both"/>
            <c:errValType val="cust"/>
            <c:noEndCap val="0"/>
            <c:plus>
              <c:numRef>
                <c:f>[3]Polarization!$F$27:$F$43</c:f>
                <c:numCache>
                  <c:formatCode>General</c:formatCode>
                  <c:ptCount val="17"/>
                  <c:pt idx="0">
                    <c:v>1.2338308457711442</c:v>
                  </c:pt>
                  <c:pt idx="1">
                    <c:v>0.9253731343283581</c:v>
                  </c:pt>
                  <c:pt idx="2">
                    <c:v>0.9850746268656716</c:v>
                  </c:pt>
                  <c:pt idx="3">
                    <c:v>1.0646766169154227</c:v>
                  </c:pt>
                  <c:pt idx="4">
                    <c:v>0.99502487562189057</c:v>
                  </c:pt>
                  <c:pt idx="5">
                    <c:v>0.91044776119402981</c:v>
                  </c:pt>
                  <c:pt idx="6">
                    <c:v>0.76119402985074625</c:v>
                  </c:pt>
                  <c:pt idx="7">
                    <c:v>0.76119402985074625</c:v>
                  </c:pt>
                  <c:pt idx="8">
                    <c:v>1.1691542288557213</c:v>
                  </c:pt>
                  <c:pt idx="9">
                    <c:v>0.9850746268656716</c:v>
                  </c:pt>
                  <c:pt idx="10">
                    <c:v>0.62686567164179097</c:v>
                  </c:pt>
                  <c:pt idx="11">
                    <c:v>0.90547263681592027</c:v>
                  </c:pt>
                  <c:pt idx="12">
                    <c:v>0.95024875621890548</c:v>
                  </c:pt>
                  <c:pt idx="13">
                    <c:v>1.2935323383084576</c:v>
                  </c:pt>
                  <c:pt idx="14">
                    <c:v>1.0895522388059702</c:v>
                  </c:pt>
                  <c:pt idx="15">
                    <c:v>0.90049751243781084</c:v>
                  </c:pt>
                  <c:pt idx="16">
                    <c:v>1.5920398009950247</c:v>
                  </c:pt>
                </c:numCache>
              </c:numRef>
            </c:plus>
            <c:minus>
              <c:numRef>
                <c:f>[3]Polarization!$F$27:$F$43</c:f>
                <c:numCache>
                  <c:formatCode>General</c:formatCode>
                  <c:ptCount val="17"/>
                  <c:pt idx="0">
                    <c:v>1.2338308457711442</c:v>
                  </c:pt>
                  <c:pt idx="1">
                    <c:v>0.9253731343283581</c:v>
                  </c:pt>
                  <c:pt idx="2">
                    <c:v>0.9850746268656716</c:v>
                  </c:pt>
                  <c:pt idx="3">
                    <c:v>1.0646766169154227</c:v>
                  </c:pt>
                  <c:pt idx="4">
                    <c:v>0.99502487562189057</c:v>
                  </c:pt>
                  <c:pt idx="5">
                    <c:v>0.91044776119402981</c:v>
                  </c:pt>
                  <c:pt idx="6">
                    <c:v>0.76119402985074625</c:v>
                  </c:pt>
                  <c:pt idx="7">
                    <c:v>0.76119402985074625</c:v>
                  </c:pt>
                  <c:pt idx="8">
                    <c:v>1.1691542288557213</c:v>
                  </c:pt>
                  <c:pt idx="9">
                    <c:v>0.9850746268656716</c:v>
                  </c:pt>
                  <c:pt idx="10">
                    <c:v>0.62686567164179097</c:v>
                  </c:pt>
                  <c:pt idx="11">
                    <c:v>0.90547263681592027</c:v>
                  </c:pt>
                  <c:pt idx="12">
                    <c:v>0.95024875621890548</c:v>
                  </c:pt>
                  <c:pt idx="13">
                    <c:v>1.2935323383084576</c:v>
                  </c:pt>
                  <c:pt idx="14">
                    <c:v>1.0895522388059702</c:v>
                  </c:pt>
                  <c:pt idx="15">
                    <c:v>0.90049751243781084</c:v>
                  </c:pt>
                  <c:pt idx="16">
                    <c:v>1.5920398009950247</c:v>
                  </c:pt>
                </c:numCache>
              </c:numRef>
            </c:minus>
            <c:spPr>
              <a:ln>
                <a:solidFill>
                  <a:schemeClr val="accent3"/>
                </a:solidFill>
              </a:ln>
            </c:spPr>
          </c:errBars>
          <c:xVal>
            <c:numRef>
              <c:f>'75104'!$AF$27:$AF$43</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'75104'!$AI$27:$AI$43</c:f>
              <c:numCache>
                <c:formatCode>General</c:formatCode>
                <c:ptCount val="17"/>
                <c:pt idx="0">
                  <c:v>20.920398009950247</c:v>
                </c:pt>
                <c:pt idx="1">
                  <c:v>23.378109452736314</c:v>
                </c:pt>
                <c:pt idx="2">
                  <c:v>25.990049751243781</c:v>
                </c:pt>
                <c:pt idx="3">
                  <c:v>29.009950248756219</c:v>
                </c:pt>
                <c:pt idx="4">
                  <c:v>33.985074626865675</c:v>
                </c:pt>
                <c:pt idx="5">
                  <c:v>40.870646766169152</c:v>
                </c:pt>
                <c:pt idx="6">
                  <c:v>51.293532338308459</c:v>
                </c:pt>
                <c:pt idx="7">
                  <c:v>61.741293532338304</c:v>
                </c:pt>
                <c:pt idx="8">
                  <c:v>71.243781094527364</c:v>
                </c:pt>
                <c:pt idx="9">
                  <c:v>81.24378109452735</c:v>
                </c:pt>
                <c:pt idx="10">
                  <c:v>85.920398009950247</c:v>
                </c:pt>
                <c:pt idx="11">
                  <c:v>86.417910447761187</c:v>
                </c:pt>
                <c:pt idx="12">
                  <c:v>88.706467661691534</c:v>
                </c:pt>
                <c:pt idx="13">
                  <c:v>87.611940298507449</c:v>
                </c:pt>
                <c:pt idx="14">
                  <c:v>85.820895522388057</c:v>
                </c:pt>
                <c:pt idx="15">
                  <c:v>73.084577114427859</c:v>
                </c:pt>
                <c:pt idx="16">
                  <c:v>58.009950248756219</c:v>
                </c:pt>
              </c:numCache>
            </c:numRef>
          </c:yVal>
          <c:smooth val="0"/>
          <c:extLst>
            <c:ext xmlns:c16="http://schemas.microsoft.com/office/drawing/2014/chart" uri="{C3380CC4-5D6E-409C-BE32-E72D297353CC}">
              <c16:uniqueId val="{00000004-C71A-441B-9277-2A469F76A61D}"/>
            </c:ext>
          </c:extLst>
        </c:ser>
        <c:dLbls>
          <c:showLegendKey val="0"/>
          <c:showVal val="0"/>
          <c:showCatName val="0"/>
          <c:showSerName val="0"/>
          <c:showPercent val="0"/>
          <c:showBubbleSize val="0"/>
        </c:dLbls>
        <c:axId val="237928832"/>
        <c:axId val="237914368"/>
      </c:scatterChart>
      <c:valAx>
        <c:axId val="239728896"/>
        <c:scaling>
          <c:orientation val="minMax"/>
          <c:max val="800"/>
          <c:min val="720"/>
        </c:scaling>
        <c:delete val="0"/>
        <c:axPos val="b"/>
        <c:majorGridlines/>
        <c:title>
          <c:tx>
            <c:rich>
              <a:bodyPr/>
              <a:lstStyle/>
              <a:p>
                <a:pPr>
                  <a:defRPr sz="1600"/>
                </a:pPr>
                <a:r>
                  <a:rPr lang="en-US" sz="1600"/>
                  <a:t>Wavelength (nm)</a:t>
                </a:r>
              </a:p>
            </c:rich>
          </c:tx>
          <c:overlay val="0"/>
        </c:title>
        <c:numFmt formatCode="General" sourceLinked="1"/>
        <c:majorTickMark val="none"/>
        <c:minorTickMark val="none"/>
        <c:tickLblPos val="nextTo"/>
        <c:txPr>
          <a:bodyPr/>
          <a:lstStyle/>
          <a:p>
            <a:pPr>
              <a:defRPr sz="1200"/>
            </a:pPr>
            <a:endParaRPr lang="en-US"/>
          </a:p>
        </c:txPr>
        <c:crossAx val="237912448"/>
        <c:crosses val="autoZero"/>
        <c:crossBetween val="midCat"/>
      </c:valAx>
      <c:valAx>
        <c:axId val="237912448"/>
        <c:scaling>
          <c:orientation val="minMax"/>
          <c:max val="2"/>
          <c:min val="0"/>
        </c:scaling>
        <c:delete val="0"/>
        <c:axPos val="l"/>
        <c:majorGridlines/>
        <c:title>
          <c:tx>
            <c:rich>
              <a:bodyPr/>
              <a:lstStyle/>
              <a:p>
                <a:pPr>
                  <a:defRPr sz="1600"/>
                </a:pPr>
                <a:r>
                  <a:rPr lang="en-US" sz="1600"/>
                  <a:t>QE</a:t>
                </a:r>
                <a:r>
                  <a:rPr lang="en-US" sz="1600" baseline="0"/>
                  <a:t> (%)</a:t>
                </a:r>
                <a:endParaRPr lang="en-US" sz="1600"/>
              </a:p>
            </c:rich>
          </c:tx>
          <c:overlay val="0"/>
        </c:title>
        <c:numFmt formatCode="General" sourceLinked="1"/>
        <c:majorTickMark val="none"/>
        <c:minorTickMark val="none"/>
        <c:tickLblPos val="nextTo"/>
        <c:txPr>
          <a:bodyPr/>
          <a:lstStyle/>
          <a:p>
            <a:pPr>
              <a:defRPr sz="1200"/>
            </a:pPr>
            <a:endParaRPr lang="en-US"/>
          </a:p>
        </c:txPr>
        <c:crossAx val="239728896"/>
        <c:crosses val="autoZero"/>
        <c:crossBetween val="midCat"/>
        <c:majorUnit val="0.4"/>
      </c:valAx>
      <c:valAx>
        <c:axId val="237914368"/>
        <c:scaling>
          <c:orientation val="minMax"/>
        </c:scaling>
        <c:delete val="0"/>
        <c:axPos val="r"/>
        <c:minorGridlines/>
        <c:title>
          <c:tx>
            <c:rich>
              <a:bodyPr rot="-5400000" vert="horz"/>
              <a:lstStyle/>
              <a:p>
                <a:pPr>
                  <a:defRPr sz="1600"/>
                </a:pPr>
                <a:r>
                  <a:rPr lang="en-US" sz="1600"/>
                  <a:t>Polorization (%)</a:t>
                </a:r>
              </a:p>
            </c:rich>
          </c:tx>
          <c:overlay val="0"/>
        </c:title>
        <c:numFmt formatCode="General" sourceLinked="1"/>
        <c:majorTickMark val="none"/>
        <c:minorTickMark val="none"/>
        <c:tickLblPos val="nextTo"/>
        <c:crossAx val="237928832"/>
        <c:crosses val="max"/>
        <c:crossBetween val="midCat"/>
        <c:majorUnit val="20"/>
        <c:minorUnit val="10"/>
      </c:valAx>
      <c:valAx>
        <c:axId val="237928832"/>
        <c:scaling>
          <c:orientation val="minMax"/>
        </c:scaling>
        <c:delete val="1"/>
        <c:axPos val="b"/>
        <c:numFmt formatCode="General" sourceLinked="1"/>
        <c:majorTickMark val="out"/>
        <c:minorTickMark val="none"/>
        <c:tickLblPos val="nextTo"/>
        <c:crossAx val="237914368"/>
        <c:crosses val="autoZero"/>
        <c:crossBetween val="midCat"/>
      </c:valAx>
    </c:plotArea>
    <c:legend>
      <c:legendPos val="r"/>
      <c:layout>
        <c:manualLayout>
          <c:xMode val="edge"/>
          <c:yMode val="edge"/>
          <c:x val="0.34938801052447688"/>
          <c:y val="0.11638102160306885"/>
          <c:w val="0.27220624237537461"/>
          <c:h val="0.1483726226529376"/>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 for  wafer 2 (75105)</a:t>
            </a:r>
          </a:p>
        </c:rich>
      </c:tx>
      <c:overlay val="0"/>
    </c:title>
    <c:autoTitleDeleted val="0"/>
    <c:plotArea>
      <c:layout>
        <c:manualLayout>
          <c:layoutTarget val="inner"/>
          <c:xMode val="edge"/>
          <c:yMode val="edge"/>
          <c:x val="8.3592590398923361E-2"/>
          <c:y val="7.6853978088810546E-2"/>
          <c:w val="0.82172217202348319"/>
          <c:h val="0.8149146348952454"/>
        </c:manualLayout>
      </c:layout>
      <c:scatterChart>
        <c:scatterStyle val="lineMarker"/>
        <c:varyColors val="0"/>
        <c:ser>
          <c:idx val="1"/>
          <c:order val="0"/>
          <c:tx>
            <c:v>QE for 480°C</c:v>
          </c:tx>
          <c:spPr>
            <a:ln w="28575">
              <a:solidFill>
                <a:srgbClr val="0070C0"/>
              </a:solidFill>
            </a:ln>
          </c:spPr>
          <c:marker>
            <c:symbol val="square"/>
            <c:size val="7"/>
            <c:spPr>
              <a:solidFill>
                <a:srgbClr val="0070C0"/>
              </a:solidFill>
              <a:ln>
                <a:solidFill>
                  <a:srgbClr val="0070C0"/>
                </a:solidFill>
              </a:ln>
            </c:spPr>
          </c:marker>
          <c:xVal>
            <c:numRef>
              <c:f>[4]QE_2!$F$5:$F$55</c:f>
              <c:numCache>
                <c:formatCode>General</c:formatCode>
                <c:ptCount val="5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numCache>
            </c:numRef>
          </c:xVal>
          <c:yVal>
            <c:numRef>
              <c:f>[4]QE_2!$I$5:$I$55</c:f>
              <c:numCache>
                <c:formatCode>General</c:formatCode>
                <c:ptCount val="51"/>
                <c:pt idx="0">
                  <c:v>5.788387178566146</c:v>
                </c:pt>
                <c:pt idx="1">
                  <c:v>5.4032210305576536</c:v>
                </c:pt>
                <c:pt idx="2">
                  <c:v>5.0305738476011292</c:v>
                </c:pt>
                <c:pt idx="3">
                  <c:v>4.7357416230023315</c:v>
                </c:pt>
                <c:pt idx="4">
                  <c:v>4.5178914212970263</c:v>
                </c:pt>
                <c:pt idx="5">
                  <c:v>4.4199809042604983</c:v>
                </c:pt>
                <c:pt idx="6">
                  <c:v>4.4710860829494807</c:v>
                </c:pt>
                <c:pt idx="7">
                  <c:v>4.7096070923694642</c:v>
                </c:pt>
                <c:pt idx="8">
                  <c:v>5.0862986209469767</c:v>
                </c:pt>
                <c:pt idx="9">
                  <c:v>5.6027053968194815</c:v>
                </c:pt>
                <c:pt idx="10">
                  <c:v>6.2716465612078451</c:v>
                </c:pt>
                <c:pt idx="11">
                  <c:v>6.9684150103573819</c:v>
                </c:pt>
                <c:pt idx="12">
                  <c:v>7.5546766973918356</c:v>
                </c:pt>
                <c:pt idx="13">
                  <c:v>7.9840764453231259</c:v>
                </c:pt>
                <c:pt idx="14">
                  <c:v>8.2220865554198905</c:v>
                </c:pt>
                <c:pt idx="15">
                  <c:v>8.2295789703946127</c:v>
                </c:pt>
                <c:pt idx="16">
                  <c:v>7.9308221147137754</c:v>
                </c:pt>
                <c:pt idx="17">
                  <c:v>7.3998459285463491</c:v>
                </c:pt>
                <c:pt idx="18">
                  <c:v>6.6793908779295759</c:v>
                </c:pt>
                <c:pt idx="19">
                  <c:v>5.8417710576410178</c:v>
                </c:pt>
                <c:pt idx="20">
                  <c:v>5.0165934150900773</c:v>
                </c:pt>
                <c:pt idx="21">
                  <c:v>4.3522353601712354</c:v>
                </c:pt>
                <c:pt idx="22">
                  <c:v>3.762231578137917</c:v>
                </c:pt>
                <c:pt idx="23">
                  <c:v>3.1845488346375479</c:v>
                </c:pt>
                <c:pt idx="24">
                  <c:v>2.7764339787926731</c:v>
                </c:pt>
                <c:pt idx="25">
                  <c:v>2.4604902152005725</c:v>
                </c:pt>
                <c:pt idx="26">
                  <c:v>2.2939373890030295</c:v>
                </c:pt>
                <c:pt idx="27">
                  <c:v>2.1908607801808686</c:v>
                </c:pt>
                <c:pt idx="28">
                  <c:v>2.1386968223606559</c:v>
                </c:pt>
                <c:pt idx="29">
                  <c:v>2.1582192193400211</c:v>
                </c:pt>
                <c:pt idx="30">
                  <c:v>2.2424123432060741</c:v>
                </c:pt>
                <c:pt idx="31">
                  <c:v>2.3743794210815845</c:v>
                </c:pt>
                <c:pt idx="32">
                  <c:v>2.5674391253909961</c:v>
                </c:pt>
                <c:pt idx="33">
                  <c:v>2.8739444405240748</c:v>
                </c:pt>
                <c:pt idx="34">
                  <c:v>3.2652845165134496</c:v>
                </c:pt>
                <c:pt idx="35">
                  <c:v>3.6385231895520818</c:v>
                </c:pt>
                <c:pt idx="36">
                  <c:v>4.0225642233414254</c:v>
                </c:pt>
                <c:pt idx="37">
                  <c:v>4.4794578157047793</c:v>
                </c:pt>
                <c:pt idx="38">
                  <c:v>4.7852801753521206</c:v>
                </c:pt>
                <c:pt idx="39">
                  <c:v>4.9435648371035832</c:v>
                </c:pt>
                <c:pt idx="40">
                  <c:v>4.9771626297577862</c:v>
                </c:pt>
                <c:pt idx="41">
                  <c:v>4.8408448909702821</c:v>
                </c:pt>
                <c:pt idx="42">
                  <c:v>4.4789995707281802</c:v>
                </c:pt>
                <c:pt idx="43">
                  <c:v>4.0408322303158686</c:v>
                </c:pt>
                <c:pt idx="44">
                  <c:v>3.3700565259113828</c:v>
                </c:pt>
                <c:pt idx="45">
                  <c:v>2.616132548089793</c:v>
                </c:pt>
                <c:pt idx="46">
                  <c:v>2.0800732428639406</c:v>
                </c:pt>
                <c:pt idx="47">
                  <c:v>1.5443919738835785</c:v>
                </c:pt>
                <c:pt idx="48">
                  <c:v>1.1260270120936497</c:v>
                </c:pt>
                <c:pt idx="49">
                  <c:v>0.7404417082975896</c:v>
                </c:pt>
                <c:pt idx="50">
                  <c:v>0.5361063423938961</c:v>
                </c:pt>
              </c:numCache>
            </c:numRef>
          </c:yVal>
          <c:smooth val="0"/>
          <c:extLst>
            <c:ext xmlns:c16="http://schemas.microsoft.com/office/drawing/2014/chart" uri="{C3380CC4-5D6E-409C-BE32-E72D297353CC}">
              <c16:uniqueId val="{00000000-134F-42F1-94A3-B75BE3B7E7CC}"/>
            </c:ext>
          </c:extLst>
        </c:ser>
        <c:ser>
          <c:idx val="3"/>
          <c:order val="1"/>
          <c:tx>
            <c:v>QE for 500°C</c:v>
          </c:tx>
          <c:spPr>
            <a:ln w="28575">
              <a:solidFill>
                <a:srgbClr val="FF0000"/>
              </a:solidFill>
            </a:ln>
          </c:spPr>
          <c:marker>
            <c:symbol val="circle"/>
            <c:size val="7"/>
            <c:spPr>
              <a:solidFill>
                <a:srgbClr val="FF0000"/>
              </a:solidFill>
              <a:ln>
                <a:solidFill>
                  <a:srgbClr val="FF0000"/>
                </a:solidFill>
              </a:ln>
            </c:spPr>
          </c:marker>
          <c:xVal>
            <c:numRef>
              <c:f>[4]QE_2!$P$61:$P$111</c:f>
              <c:numCache>
                <c:formatCode>General</c:formatCode>
                <c:ptCount val="5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numCache>
            </c:numRef>
          </c:xVal>
          <c:yVal>
            <c:numRef>
              <c:f>[4]QE_2!$S$61:$S$111</c:f>
              <c:numCache>
                <c:formatCode>General</c:formatCode>
                <c:ptCount val="51"/>
                <c:pt idx="0">
                  <c:v>6.4064692512928616</c:v>
                </c:pt>
                <c:pt idx="1">
                  <c:v>6.1497394830728176</c:v>
                </c:pt>
                <c:pt idx="2">
                  <c:v>5.6636526579622286</c:v>
                </c:pt>
                <c:pt idx="3">
                  <c:v>5.2605922339060545</c:v>
                </c:pt>
                <c:pt idx="4">
                  <c:v>5.1082644445311125</c:v>
                </c:pt>
                <c:pt idx="5">
                  <c:v>4.9380345746039138</c:v>
                </c:pt>
                <c:pt idx="6">
                  <c:v>4.7860232389664619</c:v>
                </c:pt>
                <c:pt idx="7">
                  <c:v>4.6729348563199649</c:v>
                </c:pt>
                <c:pt idx="8">
                  <c:v>4.7128803963574804</c:v>
                </c:pt>
                <c:pt idx="9">
                  <c:v>4.9076234538975685</c:v>
                </c:pt>
                <c:pt idx="10">
                  <c:v>5.4823060604739702</c:v>
                </c:pt>
                <c:pt idx="11">
                  <c:v>5.9627088126362606</c:v>
                </c:pt>
                <c:pt idx="12">
                  <c:v>6.38916957677921</c:v>
                </c:pt>
                <c:pt idx="13">
                  <c:v>6.8484204943790967</c:v>
                </c:pt>
                <c:pt idx="14">
                  <c:v>7.2806289937764044</c:v>
                </c:pt>
                <c:pt idx="15">
                  <c:v>7.6694996472368233</c:v>
                </c:pt>
                <c:pt idx="16">
                  <c:v>7.9219473575077437</c:v>
                </c:pt>
                <c:pt idx="17">
                  <c:v>7.8474959666896638</c:v>
                </c:pt>
                <c:pt idx="18">
                  <c:v>7.7012452765672386</c:v>
                </c:pt>
                <c:pt idx="19">
                  <c:v>7.400879679352558</c:v>
                </c:pt>
                <c:pt idx="20">
                  <c:v>7.3321057426723169</c:v>
                </c:pt>
                <c:pt idx="21">
                  <c:v>6.9690887193898021</c:v>
                </c:pt>
                <c:pt idx="22">
                  <c:v>6.3491319363055334</c:v>
                </c:pt>
                <c:pt idx="23">
                  <c:v>5.6001155865213272</c:v>
                </c:pt>
                <c:pt idx="24">
                  <c:v>4.8618612212624868</c:v>
                </c:pt>
                <c:pt idx="25">
                  <c:v>4.236316773639258</c:v>
                </c:pt>
                <c:pt idx="26">
                  <c:v>3.6484295320385178</c:v>
                </c:pt>
                <c:pt idx="27">
                  <c:v>3.1794698290379078</c:v>
                </c:pt>
                <c:pt idx="28">
                  <c:v>2.8159639401240981</c:v>
                </c:pt>
                <c:pt idx="29">
                  <c:v>2.5861643673464716</c:v>
                </c:pt>
                <c:pt idx="30">
                  <c:v>2.4618849508470371</c:v>
                </c:pt>
                <c:pt idx="31">
                  <c:v>2.401365866646318</c:v>
                </c:pt>
                <c:pt idx="32">
                  <c:v>2.4292338982290871</c:v>
                </c:pt>
                <c:pt idx="33">
                  <c:v>2.5709872850437452</c:v>
                </c:pt>
                <c:pt idx="34">
                  <c:v>2.7735606060606059</c:v>
                </c:pt>
                <c:pt idx="35">
                  <c:v>2.983818258022727</c:v>
                </c:pt>
                <c:pt idx="36">
                  <c:v>3.2494037338596926</c:v>
                </c:pt>
                <c:pt idx="37">
                  <c:v>3.6147725258631143</c:v>
                </c:pt>
                <c:pt idx="38">
                  <c:v>3.8939907151888797</c:v>
                </c:pt>
                <c:pt idx="39">
                  <c:v>4.1058374732792569</c:v>
                </c:pt>
                <c:pt idx="40">
                  <c:v>4.2994343446565235</c:v>
                </c:pt>
                <c:pt idx="41">
                  <c:v>4.4540374997963736</c:v>
                </c:pt>
                <c:pt idx="42">
                  <c:v>4.4236698553245315</c:v>
                </c:pt>
                <c:pt idx="43">
                  <c:v>4.2541625276011485</c:v>
                </c:pt>
                <c:pt idx="44">
                  <c:v>3.9785103874605232</c:v>
                </c:pt>
                <c:pt idx="45">
                  <c:v>3.6845118541601329</c:v>
                </c:pt>
                <c:pt idx="46">
                  <c:v>3.3020220075080515</c:v>
                </c:pt>
                <c:pt idx="47">
                  <c:v>2.7314900362759302</c:v>
                </c:pt>
                <c:pt idx="48">
                  <c:v>2.2459211518368689</c:v>
                </c:pt>
                <c:pt idx="49">
                  <c:v>1.8415298759222853</c:v>
                </c:pt>
                <c:pt idx="50">
                  <c:v>1.5215129635707252</c:v>
                </c:pt>
              </c:numCache>
            </c:numRef>
          </c:yVal>
          <c:smooth val="0"/>
          <c:extLst>
            <c:ext xmlns:c16="http://schemas.microsoft.com/office/drawing/2014/chart" uri="{C3380CC4-5D6E-409C-BE32-E72D297353CC}">
              <c16:uniqueId val="{00000001-134F-42F1-94A3-B75BE3B7E7CC}"/>
            </c:ext>
          </c:extLst>
        </c:ser>
        <c:dLbls>
          <c:showLegendKey val="0"/>
          <c:showVal val="0"/>
          <c:showCatName val="0"/>
          <c:showSerName val="0"/>
          <c:showPercent val="0"/>
          <c:showBubbleSize val="0"/>
        </c:dLbls>
        <c:axId val="239830528"/>
        <c:axId val="239853568"/>
      </c:scatterChart>
      <c:scatterChart>
        <c:scatterStyle val="lineMarker"/>
        <c:varyColors val="0"/>
        <c:ser>
          <c:idx val="0"/>
          <c:order val="2"/>
          <c:tx>
            <c:v>Pol for 480°C</c:v>
          </c:tx>
          <c:spPr>
            <a:ln w="28575">
              <a:noFill/>
            </a:ln>
          </c:spPr>
          <c:marker>
            <c:symbol val="square"/>
            <c:size val="7"/>
            <c:spPr>
              <a:solidFill>
                <a:srgbClr val="0070C0"/>
              </a:solidFill>
              <a:ln>
                <a:noFill/>
              </a:ln>
            </c:spPr>
          </c:marker>
          <c:xVal>
            <c:numRef>
              <c:f>[4]Pol_2!$B$3:$B$23</c:f>
              <c:numCache>
                <c:formatCode>General</c:formatCode>
                <c:ptCount val="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numCache>
            </c:numRef>
          </c:xVal>
          <c:yVal>
            <c:numRef>
              <c:f>[4]Pol_2!$E$3:$E$23</c:f>
              <c:numCache>
                <c:formatCode>General</c:formatCode>
                <c:ptCount val="21"/>
                <c:pt idx="0">
                  <c:v>17.786069651741293</c:v>
                </c:pt>
                <c:pt idx="1">
                  <c:v>17.970149253731343</c:v>
                </c:pt>
                <c:pt idx="2">
                  <c:v>18.199004975124378</c:v>
                </c:pt>
                <c:pt idx="3">
                  <c:v>18.930348258706466</c:v>
                </c:pt>
                <c:pt idx="4">
                  <c:v>18.462686567164177</c:v>
                </c:pt>
                <c:pt idx="5">
                  <c:v>18.945273631840795</c:v>
                </c:pt>
                <c:pt idx="6">
                  <c:v>19.53731343283582</c:v>
                </c:pt>
                <c:pt idx="7">
                  <c:v>22.796019900497509</c:v>
                </c:pt>
                <c:pt idx="8">
                  <c:v>23.084577114427859</c:v>
                </c:pt>
                <c:pt idx="9">
                  <c:v>26.910447761194028</c:v>
                </c:pt>
                <c:pt idx="10">
                  <c:v>36.71641791044776</c:v>
                </c:pt>
                <c:pt idx="11">
                  <c:v>44.970149253731336</c:v>
                </c:pt>
                <c:pt idx="12">
                  <c:v>61.094527363184071</c:v>
                </c:pt>
                <c:pt idx="13">
                  <c:v>73.432835820895519</c:v>
                </c:pt>
                <c:pt idx="14">
                  <c:v>80.646766169154233</c:v>
                </c:pt>
                <c:pt idx="15">
                  <c:v>84.427860696517399</c:v>
                </c:pt>
                <c:pt idx="16">
                  <c:v>84.925373134328353</c:v>
                </c:pt>
                <c:pt idx="17">
                  <c:v>85.024875621890544</c:v>
                </c:pt>
                <c:pt idx="18">
                  <c:v>84.975124378109442</c:v>
                </c:pt>
                <c:pt idx="19">
                  <c:v>85.124378109452735</c:v>
                </c:pt>
                <c:pt idx="20">
                  <c:v>85.472636815920396</c:v>
                </c:pt>
              </c:numCache>
            </c:numRef>
          </c:yVal>
          <c:smooth val="0"/>
          <c:extLst>
            <c:ext xmlns:c16="http://schemas.microsoft.com/office/drawing/2014/chart" uri="{C3380CC4-5D6E-409C-BE32-E72D297353CC}">
              <c16:uniqueId val="{00000002-134F-42F1-94A3-B75BE3B7E7CC}"/>
            </c:ext>
          </c:extLst>
        </c:ser>
        <c:ser>
          <c:idx val="2"/>
          <c:order val="3"/>
          <c:tx>
            <c:v>Pol for 500°C</c:v>
          </c:tx>
          <c:spPr>
            <a:ln w="28575">
              <a:noFill/>
            </a:ln>
          </c:spPr>
          <c:marker>
            <c:symbol val="circle"/>
            <c:size val="7"/>
            <c:spPr>
              <a:solidFill>
                <a:srgbClr val="FF0000"/>
              </a:solidFill>
              <a:ln>
                <a:noFill/>
              </a:ln>
            </c:spPr>
          </c:marker>
          <c:xVal>
            <c:numRef>
              <c:f>[4]Pol_2!$B$28:$B$48</c:f>
              <c:numCache>
                <c:formatCode>General</c:formatCode>
                <c:ptCount val="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numCache>
            </c:numRef>
          </c:xVal>
          <c:yVal>
            <c:numRef>
              <c:f>[4]Pol_2!$E$28:$E$48</c:f>
              <c:numCache>
                <c:formatCode>General</c:formatCode>
                <c:ptCount val="21"/>
                <c:pt idx="0">
                  <c:v>19.502487562189053</c:v>
                </c:pt>
                <c:pt idx="1">
                  <c:v>18.592039800995025</c:v>
                </c:pt>
                <c:pt idx="2">
                  <c:v>18.318407960199004</c:v>
                </c:pt>
                <c:pt idx="3">
                  <c:v>17.766169154228855</c:v>
                </c:pt>
                <c:pt idx="4">
                  <c:v>18.268656716417912</c:v>
                </c:pt>
                <c:pt idx="5">
                  <c:v>19.965174129353233</c:v>
                </c:pt>
                <c:pt idx="6">
                  <c:v>21.562189054726364</c:v>
                </c:pt>
                <c:pt idx="7">
                  <c:v>24.731343283582088</c:v>
                </c:pt>
                <c:pt idx="8">
                  <c:v>29.139303482587064</c:v>
                </c:pt>
                <c:pt idx="9">
                  <c:v>37.184079601990049</c:v>
                </c:pt>
                <c:pt idx="10">
                  <c:v>51.343283582089548</c:v>
                </c:pt>
                <c:pt idx="11">
                  <c:v>63.830845771144276</c:v>
                </c:pt>
                <c:pt idx="12">
                  <c:v>74.726368159203972</c:v>
                </c:pt>
                <c:pt idx="13">
                  <c:v>80.199004975124382</c:v>
                </c:pt>
                <c:pt idx="14">
                  <c:v>82.736318407960184</c:v>
                </c:pt>
                <c:pt idx="15">
                  <c:v>83.980099502487548</c:v>
                </c:pt>
                <c:pt idx="16">
                  <c:v>83.631840796019887</c:v>
                </c:pt>
                <c:pt idx="17">
                  <c:v>83.582089552238799</c:v>
                </c:pt>
                <c:pt idx="18">
                  <c:v>83.134328358208961</c:v>
                </c:pt>
                <c:pt idx="19">
                  <c:v>83.532338308457696</c:v>
                </c:pt>
                <c:pt idx="20">
                  <c:v>77.31343283582089</c:v>
                </c:pt>
              </c:numCache>
            </c:numRef>
          </c:yVal>
          <c:smooth val="0"/>
          <c:extLst>
            <c:ext xmlns:c16="http://schemas.microsoft.com/office/drawing/2014/chart" uri="{C3380CC4-5D6E-409C-BE32-E72D297353CC}">
              <c16:uniqueId val="{00000003-134F-42F1-94A3-B75BE3B7E7CC}"/>
            </c:ext>
          </c:extLst>
        </c:ser>
        <c:dLbls>
          <c:showLegendKey val="0"/>
          <c:showVal val="0"/>
          <c:showCatName val="0"/>
          <c:showSerName val="0"/>
          <c:showPercent val="0"/>
          <c:showBubbleSize val="0"/>
        </c:dLbls>
        <c:axId val="239857664"/>
        <c:axId val="239855488"/>
      </c:scatterChart>
      <c:valAx>
        <c:axId val="239830528"/>
        <c:scaling>
          <c:orientation val="minMax"/>
          <c:max val="800"/>
          <c:min val="700"/>
        </c:scaling>
        <c:delete val="0"/>
        <c:axPos val="b"/>
        <c:majorGridlines/>
        <c:title>
          <c:tx>
            <c:rich>
              <a:bodyPr/>
              <a:lstStyle/>
              <a:p>
                <a:pPr>
                  <a:defRPr/>
                </a:pPr>
                <a:r>
                  <a:rPr lang="en-US" sz="1800"/>
                  <a:t>Wavelength (nm)</a:t>
                </a:r>
              </a:p>
            </c:rich>
          </c:tx>
          <c:overlay val="0"/>
        </c:title>
        <c:numFmt formatCode="General" sourceLinked="1"/>
        <c:majorTickMark val="none"/>
        <c:minorTickMark val="none"/>
        <c:tickLblPos val="nextTo"/>
        <c:txPr>
          <a:bodyPr/>
          <a:lstStyle/>
          <a:p>
            <a:pPr>
              <a:defRPr sz="1400"/>
            </a:pPr>
            <a:endParaRPr lang="en-US"/>
          </a:p>
        </c:txPr>
        <c:crossAx val="239853568"/>
        <c:crosses val="autoZero"/>
        <c:crossBetween val="midCat"/>
      </c:valAx>
      <c:valAx>
        <c:axId val="239853568"/>
        <c:scaling>
          <c:orientation val="minMax"/>
        </c:scaling>
        <c:delete val="0"/>
        <c:axPos val="l"/>
        <c:majorGridlines/>
        <c:title>
          <c:tx>
            <c:rich>
              <a:bodyPr/>
              <a:lstStyle/>
              <a:p>
                <a:pPr>
                  <a:defRPr/>
                </a:pPr>
                <a:r>
                  <a:rPr lang="en-US" sz="1800"/>
                  <a:t>Quantum efficiency (%)</a:t>
                </a:r>
              </a:p>
            </c:rich>
          </c:tx>
          <c:overlay val="0"/>
        </c:title>
        <c:numFmt formatCode="General" sourceLinked="1"/>
        <c:majorTickMark val="none"/>
        <c:minorTickMark val="none"/>
        <c:tickLblPos val="nextTo"/>
        <c:txPr>
          <a:bodyPr/>
          <a:lstStyle/>
          <a:p>
            <a:pPr>
              <a:defRPr sz="1400"/>
            </a:pPr>
            <a:endParaRPr lang="en-US"/>
          </a:p>
        </c:txPr>
        <c:crossAx val="239830528"/>
        <c:crosses val="autoZero"/>
        <c:crossBetween val="midCat"/>
      </c:valAx>
      <c:valAx>
        <c:axId val="239855488"/>
        <c:scaling>
          <c:orientation val="minMax"/>
        </c:scaling>
        <c:delete val="0"/>
        <c:axPos val="r"/>
        <c:title>
          <c:tx>
            <c:rich>
              <a:bodyPr rot="-5400000" vert="horz"/>
              <a:lstStyle/>
              <a:p>
                <a:pPr>
                  <a:defRPr/>
                </a:pPr>
                <a:r>
                  <a:rPr lang="en-US" sz="1800"/>
                  <a:t>Polarization (%)</a:t>
                </a:r>
              </a:p>
            </c:rich>
          </c:tx>
          <c:overlay val="0"/>
        </c:title>
        <c:numFmt formatCode="General" sourceLinked="1"/>
        <c:majorTickMark val="out"/>
        <c:minorTickMark val="none"/>
        <c:tickLblPos val="nextTo"/>
        <c:txPr>
          <a:bodyPr/>
          <a:lstStyle/>
          <a:p>
            <a:pPr>
              <a:defRPr sz="1400"/>
            </a:pPr>
            <a:endParaRPr lang="en-US"/>
          </a:p>
        </c:txPr>
        <c:crossAx val="239857664"/>
        <c:crosses val="max"/>
        <c:crossBetween val="midCat"/>
      </c:valAx>
      <c:valAx>
        <c:axId val="239857664"/>
        <c:scaling>
          <c:orientation val="minMax"/>
        </c:scaling>
        <c:delete val="1"/>
        <c:axPos val="b"/>
        <c:numFmt formatCode="General" sourceLinked="1"/>
        <c:majorTickMark val="out"/>
        <c:minorTickMark val="none"/>
        <c:tickLblPos val="nextTo"/>
        <c:crossAx val="239855488"/>
        <c:crosses val="autoZero"/>
        <c:crossBetween val="midCat"/>
      </c:valAx>
    </c:plotArea>
    <c:legend>
      <c:legendPos val="r"/>
      <c:layout>
        <c:manualLayout>
          <c:xMode val="edge"/>
          <c:yMode val="edge"/>
          <c:x val="0.70542855489568546"/>
          <c:y val="0.21002388764483271"/>
          <c:w val="0.15657573052562787"/>
          <c:h val="0.17943967139256201"/>
        </c:manualLayout>
      </c:layout>
      <c:overlay val="0"/>
      <c:txPr>
        <a:bodyPr/>
        <a:lstStyle/>
        <a:p>
          <a:pPr>
            <a:defRPr sz="1600" b="1" i="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GaAs/GaAsP w/ DBR (75106)</a:t>
            </a:r>
            <a:endParaRPr lang="en-US"/>
          </a:p>
        </c:rich>
      </c:tx>
      <c:overlay val="0"/>
    </c:title>
    <c:autoTitleDeleted val="0"/>
    <c:plotArea>
      <c:layout>
        <c:manualLayout>
          <c:layoutTarget val="inner"/>
          <c:xMode val="edge"/>
          <c:yMode val="edge"/>
          <c:x val="7.8119958792385064E-2"/>
          <c:y val="8.8561007303670863E-2"/>
          <c:w val="0.83690090450887766"/>
          <c:h val="0.79351912111339429"/>
        </c:manualLayout>
      </c:layout>
      <c:scatterChart>
        <c:scatterStyle val="lineMarker"/>
        <c:varyColors val="0"/>
        <c:ser>
          <c:idx val="2"/>
          <c:order val="2"/>
          <c:tx>
            <c:v>QE for 480°C</c:v>
          </c:tx>
          <c:spPr>
            <a:ln w="28575">
              <a:solidFill>
                <a:schemeClr val="accent1"/>
              </a:solidFill>
            </a:ln>
          </c:spPr>
          <c:marker>
            <c:symbol val="diamond"/>
            <c:size val="7"/>
            <c:spPr>
              <a:solidFill>
                <a:schemeClr val="accent1"/>
              </a:solidFill>
              <a:ln>
                <a:solidFill>
                  <a:schemeClr val="accent1"/>
                </a:solidFill>
              </a:ln>
            </c:spPr>
          </c:marker>
          <c:xVal>
            <c:numRef>
              <c:f>[5]QE!$F$5:$F$55</c:f>
              <c:numCache>
                <c:formatCode>General</c:formatCode>
                <c:ptCount val="5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numCache>
            </c:numRef>
          </c:xVal>
          <c:yVal>
            <c:numRef>
              <c:f>[5]QE!$I$5:$I$55</c:f>
              <c:numCache>
                <c:formatCode>General</c:formatCode>
                <c:ptCount val="51"/>
                <c:pt idx="0">
                  <c:v>11.647665736183308</c:v>
                </c:pt>
                <c:pt idx="1">
                  <c:v>12.471643074425145</c:v>
                </c:pt>
                <c:pt idx="2">
                  <c:v>12.797994584754509</c:v>
                </c:pt>
                <c:pt idx="3">
                  <c:v>12.293365693505823</c:v>
                </c:pt>
                <c:pt idx="4">
                  <c:v>11.207116448338532</c:v>
                </c:pt>
                <c:pt idx="5">
                  <c:v>9.5841568868016616</c:v>
                </c:pt>
                <c:pt idx="6">
                  <c:v>7.8490816164730077</c:v>
                </c:pt>
                <c:pt idx="7">
                  <c:v>6.80307207698967</c:v>
                </c:pt>
                <c:pt idx="8">
                  <c:v>6.4583101902451441</c:v>
                </c:pt>
                <c:pt idx="9">
                  <c:v>6.688353304763603</c:v>
                </c:pt>
                <c:pt idx="10">
                  <c:v>7.5346339863923282</c:v>
                </c:pt>
                <c:pt idx="11">
                  <c:v>8.7803087355567797</c:v>
                </c:pt>
                <c:pt idx="12">
                  <c:v>10.102680033381572</c:v>
                </c:pt>
                <c:pt idx="13">
                  <c:v>10.7907263027236</c:v>
                </c:pt>
                <c:pt idx="14">
                  <c:v>10.6826584304481</c:v>
                </c:pt>
                <c:pt idx="15">
                  <c:v>9.7503604902667629</c:v>
                </c:pt>
                <c:pt idx="16">
                  <c:v>8.2739171639229294</c:v>
                </c:pt>
                <c:pt idx="17">
                  <c:v>6.8242127410064493</c:v>
                </c:pt>
                <c:pt idx="18">
                  <c:v>5.6438625919216978</c:v>
                </c:pt>
                <c:pt idx="19">
                  <c:v>4.8110072485587976</c:v>
                </c:pt>
                <c:pt idx="20">
                  <c:v>4.4340563487183715</c:v>
                </c:pt>
                <c:pt idx="21">
                  <c:v>4.4774307071903472</c:v>
                </c:pt>
                <c:pt idx="22">
                  <c:v>4.7361405159570289</c:v>
                </c:pt>
                <c:pt idx="23">
                  <c:v>5.0638976018146522</c:v>
                </c:pt>
                <c:pt idx="24">
                  <c:v>5.2341517851254054</c:v>
                </c:pt>
                <c:pt idx="25">
                  <c:v>5.1268051434223549</c:v>
                </c:pt>
                <c:pt idx="26">
                  <c:v>4.7250500277412391</c:v>
                </c:pt>
                <c:pt idx="27">
                  <c:v>4.1862008366416577</c:v>
                </c:pt>
                <c:pt idx="28">
                  <c:v>3.5830813807004285</c:v>
                </c:pt>
                <c:pt idx="29">
                  <c:v>3.028752258863654</c:v>
                </c:pt>
                <c:pt idx="30">
                  <c:v>2.7014714204867007</c:v>
                </c:pt>
                <c:pt idx="31">
                  <c:v>2.5443082975413076</c:v>
                </c:pt>
                <c:pt idx="32">
                  <c:v>2.4389010553388157</c:v>
                </c:pt>
                <c:pt idx="33">
                  <c:v>2.3104314967551387</c:v>
                </c:pt>
                <c:pt idx="34">
                  <c:v>2.146102328182188</c:v>
                </c:pt>
                <c:pt idx="35">
                  <c:v>1.9655838846353972</c:v>
                </c:pt>
                <c:pt idx="36">
                  <c:v>1.7729194865207385</c:v>
                </c:pt>
                <c:pt idx="37">
                  <c:v>1.5310656204047868</c:v>
                </c:pt>
                <c:pt idx="38">
                  <c:v>1.3571751167592998</c:v>
                </c:pt>
                <c:pt idx="39">
                  <c:v>1.2270938217520067</c:v>
                </c:pt>
                <c:pt idx="40">
                  <c:v>1.1144465290806753</c:v>
                </c:pt>
                <c:pt idx="41">
                  <c:v>0.99964620131145387</c:v>
                </c:pt>
                <c:pt idx="42">
                  <c:v>0.89994598973805018</c:v>
                </c:pt>
                <c:pt idx="43">
                  <c:v>0.79761073845226982</c:v>
                </c:pt>
                <c:pt idx="44">
                  <c:v>0.66093329604825568</c:v>
                </c:pt>
                <c:pt idx="45">
                  <c:v>0.51357928838483979</c:v>
                </c:pt>
                <c:pt idx="46">
                  <c:v>0.39964451902654152</c:v>
                </c:pt>
                <c:pt idx="47">
                  <c:v>0.29591967324845753</c:v>
                </c:pt>
                <c:pt idx="48">
                  <c:v>0.22652765305190931</c:v>
                </c:pt>
                <c:pt idx="49">
                  <c:v>0.16223562503380753</c:v>
                </c:pt>
                <c:pt idx="50">
                  <c:v>0.13058317843866168</c:v>
                </c:pt>
              </c:numCache>
            </c:numRef>
          </c:yVal>
          <c:smooth val="0"/>
          <c:extLst>
            <c:ext xmlns:c16="http://schemas.microsoft.com/office/drawing/2014/chart" uri="{C3380CC4-5D6E-409C-BE32-E72D297353CC}">
              <c16:uniqueId val="{00000000-5DB9-4878-8C76-240ADE240DBD}"/>
            </c:ext>
          </c:extLst>
        </c:ser>
        <c:ser>
          <c:idx val="3"/>
          <c:order val="3"/>
          <c:tx>
            <c:v>QE for 500°C</c:v>
          </c:tx>
          <c:spPr>
            <a:ln w="28575">
              <a:solidFill>
                <a:schemeClr val="accent2"/>
              </a:solidFill>
            </a:ln>
          </c:spPr>
          <c:marker>
            <c:symbol val="square"/>
            <c:size val="7"/>
            <c:spPr>
              <a:solidFill>
                <a:schemeClr val="accent2"/>
              </a:solidFill>
              <a:ln>
                <a:solidFill>
                  <a:schemeClr val="accent2"/>
                </a:solidFill>
              </a:ln>
            </c:spPr>
          </c:marker>
          <c:xVal>
            <c:numRef>
              <c:f>[5]QE!$F$61:$F$111</c:f>
              <c:numCache>
                <c:formatCode>General</c:formatCode>
                <c:ptCount val="5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numCache>
            </c:numRef>
          </c:xVal>
          <c:yVal>
            <c:numRef>
              <c:f>[5]QE!$I$61:$I$111</c:f>
              <c:numCache>
                <c:formatCode>General</c:formatCode>
                <c:ptCount val="51"/>
                <c:pt idx="0">
                  <c:v>11.650069626283422</c:v>
                </c:pt>
                <c:pt idx="1">
                  <c:v>12.249887315155272</c:v>
                </c:pt>
                <c:pt idx="2">
                  <c:v>12.365150328600476</c:v>
                </c:pt>
                <c:pt idx="3">
                  <c:v>11.781563489933639</c:v>
                </c:pt>
                <c:pt idx="4">
                  <c:v>10.698192792223741</c:v>
                </c:pt>
                <c:pt idx="5">
                  <c:v>9.2300676974121831</c:v>
                </c:pt>
                <c:pt idx="6">
                  <c:v>7.711294641556858</c:v>
                </c:pt>
                <c:pt idx="7">
                  <c:v>6.8163154815332883</c:v>
                </c:pt>
                <c:pt idx="8">
                  <c:v>6.6357844682313765</c:v>
                </c:pt>
                <c:pt idx="9">
                  <c:v>6.9908128684578408</c:v>
                </c:pt>
                <c:pt idx="10">
                  <c:v>7.8577043300969684</c:v>
                </c:pt>
                <c:pt idx="11">
                  <c:v>8.9968694934133602</c:v>
                </c:pt>
                <c:pt idx="12">
                  <c:v>10.056642861267239</c:v>
                </c:pt>
                <c:pt idx="13">
                  <c:v>10.512849196025694</c:v>
                </c:pt>
                <c:pt idx="14">
                  <c:v>10.168464968362843</c:v>
                </c:pt>
                <c:pt idx="15">
                  <c:v>9.1777621303290235</c:v>
                </c:pt>
                <c:pt idx="16">
                  <c:v>7.7950470533224676</c:v>
                </c:pt>
                <c:pt idx="17">
                  <c:v>6.4162655565633768</c:v>
                </c:pt>
                <c:pt idx="18">
                  <c:v>5.3942701127432215</c:v>
                </c:pt>
                <c:pt idx="19">
                  <c:v>4.782748352644731</c:v>
                </c:pt>
                <c:pt idx="20">
                  <c:v>4.4980218313551639</c:v>
                </c:pt>
                <c:pt idx="21">
                  <c:v>4.580512776785616</c:v>
                </c:pt>
                <c:pt idx="22">
                  <c:v>4.8391655105081952</c:v>
                </c:pt>
                <c:pt idx="23">
                  <c:v>5.1005153132386232</c:v>
                </c:pt>
                <c:pt idx="24">
                  <c:v>5.1793269504928405</c:v>
                </c:pt>
                <c:pt idx="25">
                  <c:v>5.0087887783016116</c:v>
                </c:pt>
                <c:pt idx="26">
                  <c:v>4.602487106784845</c:v>
                </c:pt>
                <c:pt idx="27">
                  <c:v>4.0296704774510586</c:v>
                </c:pt>
                <c:pt idx="28">
                  <c:v>3.4880892203513438</c:v>
                </c:pt>
                <c:pt idx="29">
                  <c:v>2.9798758239940084</c:v>
                </c:pt>
                <c:pt idx="30">
                  <c:v>2.639246066608099</c:v>
                </c:pt>
                <c:pt idx="31">
                  <c:v>2.4629246243376159</c:v>
                </c:pt>
                <c:pt idx="32">
                  <c:v>2.3480354407950541</c:v>
                </c:pt>
                <c:pt idx="33">
                  <c:v>2.2070722139755445</c:v>
                </c:pt>
                <c:pt idx="34">
                  <c:v>2.0247514753407336</c:v>
                </c:pt>
                <c:pt idx="35">
                  <c:v>1.8318651045923773</c:v>
                </c:pt>
                <c:pt idx="36">
                  <c:v>1.6625141425170602</c:v>
                </c:pt>
                <c:pt idx="37">
                  <c:v>1.4428050183197618</c:v>
                </c:pt>
                <c:pt idx="38">
                  <c:v>1.2630614250433387</c:v>
                </c:pt>
                <c:pt idx="39">
                  <c:v>1.1292092971848136</c:v>
                </c:pt>
                <c:pt idx="40">
                  <c:v>1.0219780219780219</c:v>
                </c:pt>
                <c:pt idx="41">
                  <c:v>0.90559314843100547</c:v>
                </c:pt>
                <c:pt idx="42">
                  <c:v>0.79394345611706907</c:v>
                </c:pt>
                <c:pt idx="43">
                  <c:v>0.68462921450399161</c:v>
                </c:pt>
                <c:pt idx="44">
                  <c:v>0.55916015943141884</c:v>
                </c:pt>
                <c:pt idx="45">
                  <c:v>0.42883209935514688</c:v>
                </c:pt>
                <c:pt idx="46">
                  <c:v>0.32901729487297643</c:v>
                </c:pt>
                <c:pt idx="47">
                  <c:v>0.23897614875979475</c:v>
                </c:pt>
                <c:pt idx="48">
                  <c:v>0.18803407530507596</c:v>
                </c:pt>
                <c:pt idx="49">
                  <c:v>0.13783532906339924</c:v>
                </c:pt>
                <c:pt idx="50">
                  <c:v>0.11226705091258404</c:v>
                </c:pt>
              </c:numCache>
            </c:numRef>
          </c:yVal>
          <c:smooth val="0"/>
          <c:extLst>
            <c:ext xmlns:c16="http://schemas.microsoft.com/office/drawing/2014/chart" uri="{C3380CC4-5D6E-409C-BE32-E72D297353CC}">
              <c16:uniqueId val="{00000001-5DB9-4878-8C76-240ADE240DBD}"/>
            </c:ext>
          </c:extLst>
        </c:ser>
        <c:dLbls>
          <c:showLegendKey val="0"/>
          <c:showVal val="0"/>
          <c:showCatName val="0"/>
          <c:showSerName val="0"/>
          <c:showPercent val="0"/>
          <c:showBubbleSize val="0"/>
        </c:dLbls>
        <c:axId val="239900928"/>
        <c:axId val="239919488"/>
      </c:scatterChart>
      <c:scatterChart>
        <c:scatterStyle val="lineMarker"/>
        <c:varyColors val="0"/>
        <c:ser>
          <c:idx val="0"/>
          <c:order val="0"/>
          <c:tx>
            <c:v>Pol for 480°C</c:v>
          </c:tx>
          <c:spPr>
            <a:ln w="28575">
              <a:noFill/>
            </a:ln>
          </c:spPr>
          <c:marker>
            <c:symbol val="diamond"/>
            <c:size val="7"/>
          </c:marker>
          <c:xVal>
            <c:numRef>
              <c:f>[5]Pol!$B$3:$B$23</c:f>
              <c:numCache>
                <c:formatCode>General</c:formatCode>
                <c:ptCount val="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numCache>
            </c:numRef>
          </c:xVal>
          <c:yVal>
            <c:numRef>
              <c:f>[5]Pol!$E$3:$E$23</c:f>
              <c:numCache>
                <c:formatCode>General</c:formatCode>
                <c:ptCount val="21"/>
                <c:pt idx="0">
                  <c:v>13.477611940298507</c:v>
                </c:pt>
                <c:pt idx="1">
                  <c:v>14.666666666666666</c:v>
                </c:pt>
                <c:pt idx="2">
                  <c:v>16.348258706467661</c:v>
                </c:pt>
                <c:pt idx="3">
                  <c:v>17.621890547263678</c:v>
                </c:pt>
                <c:pt idx="4">
                  <c:v>20.238805970149251</c:v>
                </c:pt>
                <c:pt idx="5">
                  <c:v>23.383084577114428</c:v>
                </c:pt>
                <c:pt idx="6">
                  <c:v>25.313432835820894</c:v>
                </c:pt>
                <c:pt idx="7">
                  <c:v>29.666666666666664</c:v>
                </c:pt>
                <c:pt idx="8">
                  <c:v>38.860696517412933</c:v>
                </c:pt>
                <c:pt idx="9">
                  <c:v>47.925373134328353</c:v>
                </c:pt>
                <c:pt idx="10">
                  <c:v>55.373134328358212</c:v>
                </c:pt>
                <c:pt idx="11">
                  <c:v>61.542288557213922</c:v>
                </c:pt>
                <c:pt idx="12">
                  <c:v>68.009950248756212</c:v>
                </c:pt>
                <c:pt idx="13">
                  <c:v>70.845771144278601</c:v>
                </c:pt>
                <c:pt idx="14">
                  <c:v>73.034825870646756</c:v>
                </c:pt>
                <c:pt idx="15">
                  <c:v>73.582089552238799</c:v>
                </c:pt>
                <c:pt idx="16">
                  <c:v>73.184079601990049</c:v>
                </c:pt>
                <c:pt idx="17">
                  <c:v>70.74626865671641</c:v>
                </c:pt>
                <c:pt idx="18">
                  <c:v>70</c:v>
                </c:pt>
                <c:pt idx="19">
                  <c:v>67.412935323383081</c:v>
                </c:pt>
                <c:pt idx="20">
                  <c:v>60.398009950248756</c:v>
                </c:pt>
              </c:numCache>
            </c:numRef>
          </c:yVal>
          <c:smooth val="0"/>
          <c:extLst>
            <c:ext xmlns:c16="http://schemas.microsoft.com/office/drawing/2014/chart" uri="{C3380CC4-5D6E-409C-BE32-E72D297353CC}">
              <c16:uniqueId val="{00000002-5DB9-4878-8C76-240ADE240DBD}"/>
            </c:ext>
          </c:extLst>
        </c:ser>
        <c:ser>
          <c:idx val="1"/>
          <c:order val="1"/>
          <c:tx>
            <c:v>Pol for 500°C</c:v>
          </c:tx>
          <c:spPr>
            <a:ln w="28575">
              <a:noFill/>
            </a:ln>
          </c:spPr>
          <c:marker>
            <c:symbol val="square"/>
            <c:size val="7"/>
          </c:marker>
          <c:xVal>
            <c:numRef>
              <c:f>[5]Pol!$B$27:$B$47</c:f>
              <c:numCache>
                <c:formatCode>General</c:formatCode>
                <c:ptCount val="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numCache>
            </c:numRef>
          </c:xVal>
          <c:yVal>
            <c:numRef>
              <c:f>[5]Pol!$E$27:$E$47</c:f>
              <c:numCache>
                <c:formatCode>General</c:formatCode>
                <c:ptCount val="21"/>
                <c:pt idx="0">
                  <c:v>14.074626865671641</c:v>
                </c:pt>
                <c:pt idx="1">
                  <c:v>14.696517412935323</c:v>
                </c:pt>
                <c:pt idx="2">
                  <c:v>16.298507462686565</c:v>
                </c:pt>
                <c:pt idx="3">
                  <c:v>18.825870646766166</c:v>
                </c:pt>
                <c:pt idx="4">
                  <c:v>21.427860696517413</c:v>
                </c:pt>
                <c:pt idx="5">
                  <c:v>24.417910447761194</c:v>
                </c:pt>
                <c:pt idx="6">
                  <c:v>25.363184079601989</c:v>
                </c:pt>
                <c:pt idx="7">
                  <c:v>28.741293532338307</c:v>
                </c:pt>
                <c:pt idx="8">
                  <c:v>38.17412935323383</c:v>
                </c:pt>
                <c:pt idx="9">
                  <c:v>47.696517412935322</c:v>
                </c:pt>
                <c:pt idx="10">
                  <c:v>55.920398009950247</c:v>
                </c:pt>
                <c:pt idx="11">
                  <c:v>60.845771144278608</c:v>
                </c:pt>
                <c:pt idx="12">
                  <c:v>67.860696517412933</c:v>
                </c:pt>
                <c:pt idx="13">
                  <c:v>72.089552238805965</c:v>
                </c:pt>
                <c:pt idx="14">
                  <c:v>73.034825870646756</c:v>
                </c:pt>
                <c:pt idx="15">
                  <c:v>75.472636815920396</c:v>
                </c:pt>
                <c:pt idx="16">
                  <c:v>74.77611940298506</c:v>
                </c:pt>
                <c:pt idx="17">
                  <c:v>73.930348258706459</c:v>
                </c:pt>
                <c:pt idx="18">
                  <c:v>73.432835820895519</c:v>
                </c:pt>
                <c:pt idx="19">
                  <c:v>70</c:v>
                </c:pt>
                <c:pt idx="20">
                  <c:v>62.38805970149253</c:v>
                </c:pt>
              </c:numCache>
            </c:numRef>
          </c:yVal>
          <c:smooth val="0"/>
          <c:extLst>
            <c:ext xmlns:c16="http://schemas.microsoft.com/office/drawing/2014/chart" uri="{C3380CC4-5D6E-409C-BE32-E72D297353CC}">
              <c16:uniqueId val="{00000003-5DB9-4878-8C76-240ADE240DBD}"/>
            </c:ext>
          </c:extLst>
        </c:ser>
        <c:dLbls>
          <c:showLegendKey val="0"/>
          <c:showVal val="0"/>
          <c:showCatName val="0"/>
          <c:showSerName val="0"/>
          <c:showPercent val="0"/>
          <c:showBubbleSize val="0"/>
        </c:dLbls>
        <c:axId val="239927680"/>
        <c:axId val="239921408"/>
      </c:scatterChart>
      <c:valAx>
        <c:axId val="239900928"/>
        <c:scaling>
          <c:orientation val="minMax"/>
          <c:max val="800"/>
          <c:min val="700"/>
        </c:scaling>
        <c:delete val="0"/>
        <c:axPos val="b"/>
        <c:majorGridlines/>
        <c:title>
          <c:tx>
            <c:rich>
              <a:bodyPr/>
              <a:lstStyle/>
              <a:p>
                <a:pPr>
                  <a:defRPr/>
                </a:pPr>
                <a:r>
                  <a:rPr lang="en-US" sz="1800"/>
                  <a:t>Wavelength</a:t>
                </a:r>
                <a:r>
                  <a:rPr lang="en-US" sz="1800" baseline="0"/>
                  <a:t> (nm)</a:t>
                </a:r>
                <a:endParaRPr lang="en-US" sz="1800"/>
              </a:p>
            </c:rich>
          </c:tx>
          <c:overlay val="0"/>
        </c:title>
        <c:numFmt formatCode="General" sourceLinked="1"/>
        <c:majorTickMark val="none"/>
        <c:minorTickMark val="none"/>
        <c:tickLblPos val="nextTo"/>
        <c:txPr>
          <a:bodyPr/>
          <a:lstStyle/>
          <a:p>
            <a:pPr>
              <a:defRPr sz="1200" b="1"/>
            </a:pPr>
            <a:endParaRPr lang="en-US"/>
          </a:p>
        </c:txPr>
        <c:crossAx val="239919488"/>
        <c:crosses val="autoZero"/>
        <c:crossBetween val="midCat"/>
      </c:valAx>
      <c:valAx>
        <c:axId val="239919488"/>
        <c:scaling>
          <c:orientation val="minMax"/>
        </c:scaling>
        <c:delete val="0"/>
        <c:axPos val="l"/>
        <c:majorGridlines/>
        <c:title>
          <c:tx>
            <c:rich>
              <a:bodyPr/>
              <a:lstStyle/>
              <a:p>
                <a:pPr>
                  <a:defRPr/>
                </a:pPr>
                <a:r>
                  <a:rPr lang="en-US" sz="1800"/>
                  <a:t>Quantum efficiency (%)</a:t>
                </a:r>
              </a:p>
            </c:rich>
          </c:tx>
          <c:overlay val="0"/>
        </c:title>
        <c:numFmt formatCode="General" sourceLinked="1"/>
        <c:majorTickMark val="none"/>
        <c:minorTickMark val="none"/>
        <c:tickLblPos val="nextTo"/>
        <c:txPr>
          <a:bodyPr/>
          <a:lstStyle/>
          <a:p>
            <a:pPr>
              <a:defRPr sz="1200" b="1"/>
            </a:pPr>
            <a:endParaRPr lang="en-US"/>
          </a:p>
        </c:txPr>
        <c:crossAx val="239900928"/>
        <c:crosses val="autoZero"/>
        <c:crossBetween val="midCat"/>
      </c:valAx>
      <c:valAx>
        <c:axId val="239921408"/>
        <c:scaling>
          <c:orientation val="minMax"/>
          <c:min val="10"/>
        </c:scaling>
        <c:delete val="0"/>
        <c:axPos val="r"/>
        <c:title>
          <c:tx>
            <c:rich>
              <a:bodyPr rot="-5400000" vert="horz"/>
              <a:lstStyle/>
              <a:p>
                <a:pPr>
                  <a:defRPr/>
                </a:pPr>
                <a:r>
                  <a:rPr lang="en-US" sz="1800"/>
                  <a:t>Polarization (%)</a:t>
                </a:r>
              </a:p>
            </c:rich>
          </c:tx>
          <c:overlay val="0"/>
        </c:title>
        <c:numFmt formatCode="General" sourceLinked="1"/>
        <c:majorTickMark val="out"/>
        <c:minorTickMark val="none"/>
        <c:tickLblPos val="nextTo"/>
        <c:txPr>
          <a:bodyPr/>
          <a:lstStyle/>
          <a:p>
            <a:pPr>
              <a:defRPr sz="1200" b="1"/>
            </a:pPr>
            <a:endParaRPr lang="en-US"/>
          </a:p>
        </c:txPr>
        <c:crossAx val="239927680"/>
        <c:crosses val="max"/>
        <c:crossBetween val="midCat"/>
      </c:valAx>
      <c:valAx>
        <c:axId val="239927680"/>
        <c:scaling>
          <c:orientation val="minMax"/>
        </c:scaling>
        <c:delete val="1"/>
        <c:axPos val="b"/>
        <c:numFmt formatCode="General" sourceLinked="1"/>
        <c:majorTickMark val="out"/>
        <c:minorTickMark val="none"/>
        <c:tickLblPos val="nextTo"/>
        <c:crossAx val="239921408"/>
        <c:crosses val="autoZero"/>
        <c:crossBetween val="midCat"/>
      </c:valAx>
    </c:plotArea>
    <c:legend>
      <c:legendPos val="r"/>
      <c:layout>
        <c:manualLayout>
          <c:xMode val="edge"/>
          <c:yMode val="edge"/>
          <c:x val="0.74459982596616014"/>
          <c:y val="0.43122168068783873"/>
          <c:w val="0.15915576288148831"/>
          <c:h val="0.21328820307423374"/>
        </c:manualLayout>
      </c:layout>
      <c:overlay val="0"/>
      <c:txPr>
        <a:bodyPr/>
        <a:lstStyle/>
        <a:p>
          <a:pPr>
            <a:defRPr sz="1600" b="1"/>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GaAsSb/AlGaAs (#75304)</a:t>
            </a:r>
            <a:endParaRPr lang="en-US"/>
          </a:p>
        </c:rich>
      </c:tx>
      <c:overlay val="0"/>
    </c:title>
    <c:autoTitleDeleted val="0"/>
    <c:plotArea>
      <c:layout>
        <c:manualLayout>
          <c:layoutTarget val="inner"/>
          <c:xMode val="edge"/>
          <c:yMode val="edge"/>
          <c:x val="0.10682867611845549"/>
          <c:y val="0.10872754277808297"/>
          <c:w val="0.80092082549087307"/>
          <c:h val="0.7588262223036073"/>
        </c:manualLayout>
      </c:layout>
      <c:scatterChart>
        <c:scatterStyle val="lineMarker"/>
        <c:varyColors val="0"/>
        <c:ser>
          <c:idx val="1"/>
          <c:order val="0"/>
          <c:tx>
            <c:v>QE for 620°C 2 hour</c:v>
          </c:tx>
          <c:spPr>
            <a:ln w="28575">
              <a:solidFill>
                <a:schemeClr val="accent1"/>
              </a:solidFill>
            </a:ln>
          </c:spPr>
          <c:marker>
            <c:spPr>
              <a:solidFill>
                <a:schemeClr val="accent1"/>
              </a:solidFill>
              <a:ln>
                <a:solidFill>
                  <a:schemeClr val="accent1"/>
                </a:solidFill>
              </a:ln>
            </c:spPr>
          </c:marker>
          <c:xVal>
            <c:numRef>
              <c:f>[6]QE!$A$5:$A$35</c:f>
              <c:numCache>
                <c:formatCode>General</c:formatCode>
                <c:ptCount val="31"/>
                <c:pt idx="0">
                  <c:v>740</c:v>
                </c:pt>
                <c:pt idx="1">
                  <c:v>742</c:v>
                </c:pt>
                <c:pt idx="2">
                  <c:v>744</c:v>
                </c:pt>
                <c:pt idx="3">
                  <c:v>746</c:v>
                </c:pt>
                <c:pt idx="4">
                  <c:v>748</c:v>
                </c:pt>
                <c:pt idx="5">
                  <c:v>750</c:v>
                </c:pt>
                <c:pt idx="6">
                  <c:v>752</c:v>
                </c:pt>
                <c:pt idx="7">
                  <c:v>754</c:v>
                </c:pt>
                <c:pt idx="8">
                  <c:v>756</c:v>
                </c:pt>
                <c:pt idx="9">
                  <c:v>758</c:v>
                </c:pt>
                <c:pt idx="10">
                  <c:v>760</c:v>
                </c:pt>
                <c:pt idx="11">
                  <c:v>762</c:v>
                </c:pt>
                <c:pt idx="12">
                  <c:v>764</c:v>
                </c:pt>
                <c:pt idx="13">
                  <c:v>766</c:v>
                </c:pt>
                <c:pt idx="14">
                  <c:v>768</c:v>
                </c:pt>
                <c:pt idx="15">
                  <c:v>770</c:v>
                </c:pt>
                <c:pt idx="16">
                  <c:v>772</c:v>
                </c:pt>
                <c:pt idx="17">
                  <c:v>774</c:v>
                </c:pt>
                <c:pt idx="18">
                  <c:v>776</c:v>
                </c:pt>
                <c:pt idx="19">
                  <c:v>778</c:v>
                </c:pt>
                <c:pt idx="20">
                  <c:v>780</c:v>
                </c:pt>
                <c:pt idx="21">
                  <c:v>782</c:v>
                </c:pt>
                <c:pt idx="22">
                  <c:v>784</c:v>
                </c:pt>
                <c:pt idx="23">
                  <c:v>786</c:v>
                </c:pt>
                <c:pt idx="24">
                  <c:v>788</c:v>
                </c:pt>
                <c:pt idx="25">
                  <c:v>790</c:v>
                </c:pt>
                <c:pt idx="26">
                  <c:v>792</c:v>
                </c:pt>
                <c:pt idx="27">
                  <c:v>794</c:v>
                </c:pt>
                <c:pt idx="28">
                  <c:v>796</c:v>
                </c:pt>
                <c:pt idx="29">
                  <c:v>798</c:v>
                </c:pt>
                <c:pt idx="30">
                  <c:v>800</c:v>
                </c:pt>
              </c:numCache>
            </c:numRef>
          </c:xVal>
          <c:yVal>
            <c:numRef>
              <c:f>[6]QE!$D$5:$D$35</c:f>
              <c:numCache>
                <c:formatCode>General</c:formatCode>
                <c:ptCount val="31"/>
                <c:pt idx="0">
                  <c:v>1.7933966433879802</c:v>
                </c:pt>
                <c:pt idx="1">
                  <c:v>1.6304593151026066</c:v>
                </c:pt>
                <c:pt idx="2">
                  <c:v>1.5524004868374479</c:v>
                </c:pt>
                <c:pt idx="3">
                  <c:v>1.494938397071107</c:v>
                </c:pt>
                <c:pt idx="4">
                  <c:v>1.4366768836799357</c:v>
                </c:pt>
                <c:pt idx="5">
                  <c:v>1.3877327887199007</c:v>
                </c:pt>
                <c:pt idx="6">
                  <c:v>1.3394330202213049</c:v>
                </c:pt>
                <c:pt idx="7">
                  <c:v>1.2806154705849695</c:v>
                </c:pt>
                <c:pt idx="8">
                  <c:v>1.2048267842441773</c:v>
                </c:pt>
                <c:pt idx="9">
                  <c:v>1.147139197271263</c:v>
                </c:pt>
                <c:pt idx="10">
                  <c:v>1.0973019743569574</c:v>
                </c:pt>
                <c:pt idx="11">
                  <c:v>1.0413861003076899</c:v>
                </c:pt>
                <c:pt idx="12">
                  <c:v>0.9861181668947685</c:v>
                </c:pt>
                <c:pt idx="13">
                  <c:v>0.91890317235343277</c:v>
                </c:pt>
                <c:pt idx="14">
                  <c:v>0.85790459220690529</c:v>
                </c:pt>
                <c:pt idx="15">
                  <c:v>0.79616768875815414</c:v>
                </c:pt>
                <c:pt idx="16">
                  <c:v>0.74949311920823269</c:v>
                </c:pt>
                <c:pt idx="17">
                  <c:v>0.689364207414222</c:v>
                </c:pt>
                <c:pt idx="18">
                  <c:v>0.6357290094279604</c:v>
                </c:pt>
                <c:pt idx="19">
                  <c:v>0.57770684340696166</c:v>
                </c:pt>
                <c:pt idx="20">
                  <c:v>0.52547129246158375</c:v>
                </c:pt>
                <c:pt idx="21">
                  <c:v>0.47251200599352983</c:v>
                </c:pt>
                <c:pt idx="22">
                  <c:v>0.42422711658920997</c:v>
                </c:pt>
                <c:pt idx="23">
                  <c:v>0.37473527207439578</c:v>
                </c:pt>
                <c:pt idx="24">
                  <c:v>0.32024733291423108</c:v>
                </c:pt>
                <c:pt idx="25">
                  <c:v>0.27962757424221213</c:v>
                </c:pt>
                <c:pt idx="26">
                  <c:v>0.24786695755936924</c:v>
                </c:pt>
                <c:pt idx="27">
                  <c:v>0.21108136337172898</c:v>
                </c:pt>
                <c:pt idx="28">
                  <c:v>0.19093522085133838</c:v>
                </c:pt>
                <c:pt idx="29">
                  <c:v>0.16626609695718267</c:v>
                </c:pt>
                <c:pt idx="30">
                  <c:v>0.15155165084313446</c:v>
                </c:pt>
              </c:numCache>
            </c:numRef>
          </c:yVal>
          <c:smooth val="0"/>
          <c:extLst>
            <c:ext xmlns:c16="http://schemas.microsoft.com/office/drawing/2014/chart" uri="{C3380CC4-5D6E-409C-BE32-E72D297353CC}">
              <c16:uniqueId val="{00000000-B521-43DE-BC5C-6F5BC465442D}"/>
            </c:ext>
          </c:extLst>
        </c:ser>
        <c:ser>
          <c:idx val="2"/>
          <c:order val="2"/>
          <c:tx>
            <c:v>QE for 620°C 1 hour</c:v>
          </c:tx>
          <c:spPr>
            <a:ln w="28575">
              <a:solidFill>
                <a:srgbClr val="FF0000"/>
              </a:solidFill>
            </a:ln>
          </c:spPr>
          <c:marker>
            <c:symbol val="circle"/>
            <c:size val="7"/>
            <c:spPr>
              <a:solidFill>
                <a:srgbClr val="FF0000"/>
              </a:solidFill>
              <a:ln>
                <a:solidFill>
                  <a:srgbClr val="FF0000"/>
                </a:solidFill>
              </a:ln>
            </c:spPr>
          </c:marker>
          <c:xVal>
            <c:numRef>
              <c:f>[6]QE!$A$41:$A$71</c:f>
              <c:numCache>
                <c:formatCode>General</c:formatCode>
                <c:ptCount val="31"/>
                <c:pt idx="0">
                  <c:v>740</c:v>
                </c:pt>
                <c:pt idx="1">
                  <c:v>742</c:v>
                </c:pt>
                <c:pt idx="2">
                  <c:v>744</c:v>
                </c:pt>
                <c:pt idx="3">
                  <c:v>746</c:v>
                </c:pt>
                <c:pt idx="4">
                  <c:v>748</c:v>
                </c:pt>
                <c:pt idx="5">
                  <c:v>750</c:v>
                </c:pt>
                <c:pt idx="6">
                  <c:v>752</c:v>
                </c:pt>
                <c:pt idx="7">
                  <c:v>754</c:v>
                </c:pt>
                <c:pt idx="8">
                  <c:v>756</c:v>
                </c:pt>
                <c:pt idx="9">
                  <c:v>758</c:v>
                </c:pt>
                <c:pt idx="10">
                  <c:v>760</c:v>
                </c:pt>
                <c:pt idx="11">
                  <c:v>762</c:v>
                </c:pt>
                <c:pt idx="12">
                  <c:v>764</c:v>
                </c:pt>
                <c:pt idx="13">
                  <c:v>766</c:v>
                </c:pt>
                <c:pt idx="14">
                  <c:v>768</c:v>
                </c:pt>
                <c:pt idx="15">
                  <c:v>770</c:v>
                </c:pt>
                <c:pt idx="16">
                  <c:v>772</c:v>
                </c:pt>
                <c:pt idx="17">
                  <c:v>774</c:v>
                </c:pt>
                <c:pt idx="18">
                  <c:v>776</c:v>
                </c:pt>
                <c:pt idx="19">
                  <c:v>778</c:v>
                </c:pt>
                <c:pt idx="20">
                  <c:v>780</c:v>
                </c:pt>
                <c:pt idx="21">
                  <c:v>782</c:v>
                </c:pt>
                <c:pt idx="22">
                  <c:v>784</c:v>
                </c:pt>
                <c:pt idx="23">
                  <c:v>786</c:v>
                </c:pt>
                <c:pt idx="24">
                  <c:v>788</c:v>
                </c:pt>
                <c:pt idx="25">
                  <c:v>790</c:v>
                </c:pt>
                <c:pt idx="26">
                  <c:v>792</c:v>
                </c:pt>
                <c:pt idx="27">
                  <c:v>794</c:v>
                </c:pt>
                <c:pt idx="28">
                  <c:v>796</c:v>
                </c:pt>
                <c:pt idx="29">
                  <c:v>798</c:v>
                </c:pt>
                <c:pt idx="30">
                  <c:v>800</c:v>
                </c:pt>
              </c:numCache>
            </c:numRef>
          </c:xVal>
          <c:yVal>
            <c:numRef>
              <c:f>[6]QE!$D$41:$D$71</c:f>
              <c:numCache>
                <c:formatCode>General</c:formatCode>
                <c:ptCount val="31"/>
                <c:pt idx="0">
                  <c:v>1.8297513851549418</c:v>
                </c:pt>
                <c:pt idx="1">
                  <c:v>1.683303142158922</c:v>
                </c:pt>
                <c:pt idx="2">
                  <c:v>1.6277916535870105</c:v>
                </c:pt>
                <c:pt idx="3">
                  <c:v>1.5567416958926965</c:v>
                </c:pt>
                <c:pt idx="4">
                  <c:v>1.5099606867390656</c:v>
                </c:pt>
                <c:pt idx="5">
                  <c:v>1.4616665958842376</c:v>
                </c:pt>
                <c:pt idx="6">
                  <c:v>1.4240370794404238</c:v>
                </c:pt>
                <c:pt idx="7">
                  <c:v>1.3672802731508411</c:v>
                </c:pt>
                <c:pt idx="8">
                  <c:v>1.3017552700092381</c:v>
                </c:pt>
                <c:pt idx="9">
                  <c:v>1.2388798383334179</c:v>
                </c:pt>
                <c:pt idx="10">
                  <c:v>1.1894070911939396</c:v>
                </c:pt>
                <c:pt idx="11">
                  <c:v>1.1341365685706646</c:v>
                </c:pt>
                <c:pt idx="12">
                  <c:v>1.0837648687320898</c:v>
                </c:pt>
                <c:pt idx="13">
                  <c:v>1.0151236991221659</c:v>
                </c:pt>
                <c:pt idx="14">
                  <c:v>0.9494909135429902</c:v>
                </c:pt>
                <c:pt idx="15">
                  <c:v>0.89157296427411947</c:v>
                </c:pt>
                <c:pt idx="16">
                  <c:v>0.84249901446098474</c:v>
                </c:pt>
                <c:pt idx="17">
                  <c:v>0.78341734571020127</c:v>
                </c:pt>
                <c:pt idx="18">
                  <c:v>0.73176171933997414</c:v>
                </c:pt>
                <c:pt idx="19">
                  <c:v>0.67385433814764062</c:v>
                </c:pt>
                <c:pt idx="20">
                  <c:v>0.62450972959816775</c:v>
                </c:pt>
                <c:pt idx="21">
                  <c:v>0.56689896525415306</c:v>
                </c:pt>
                <c:pt idx="22">
                  <c:v>0.51639221914225397</c:v>
                </c:pt>
                <c:pt idx="23">
                  <c:v>0.46213276625183763</c:v>
                </c:pt>
                <c:pt idx="24">
                  <c:v>0.40265048495844552</c:v>
                </c:pt>
                <c:pt idx="25">
                  <c:v>0.35572360280425214</c:v>
                </c:pt>
                <c:pt idx="26">
                  <c:v>0.31887199240867831</c:v>
                </c:pt>
                <c:pt idx="27">
                  <c:v>0.27614384603731312</c:v>
                </c:pt>
                <c:pt idx="28">
                  <c:v>0.25001385286182809</c:v>
                </c:pt>
                <c:pt idx="29">
                  <c:v>0.21929932795367241</c:v>
                </c:pt>
                <c:pt idx="30">
                  <c:v>0.19970497578159402</c:v>
                </c:pt>
              </c:numCache>
            </c:numRef>
          </c:yVal>
          <c:smooth val="0"/>
          <c:extLst>
            <c:ext xmlns:c16="http://schemas.microsoft.com/office/drawing/2014/chart" uri="{C3380CC4-5D6E-409C-BE32-E72D297353CC}">
              <c16:uniqueId val="{00000001-B521-43DE-BC5C-6F5BC465442D}"/>
            </c:ext>
          </c:extLst>
        </c:ser>
        <c:dLbls>
          <c:showLegendKey val="0"/>
          <c:showVal val="0"/>
          <c:showCatName val="0"/>
          <c:showSerName val="0"/>
          <c:showPercent val="0"/>
          <c:showBubbleSize val="0"/>
        </c:dLbls>
        <c:axId val="240538368"/>
        <c:axId val="240540672"/>
      </c:scatterChart>
      <c:scatterChart>
        <c:scatterStyle val="lineMarker"/>
        <c:varyColors val="0"/>
        <c:ser>
          <c:idx val="0"/>
          <c:order val="1"/>
          <c:tx>
            <c:v>Pol for 620°C 2 hour</c:v>
          </c:tx>
          <c:spPr>
            <a:ln w="28575">
              <a:noFill/>
            </a:ln>
          </c:spPr>
          <c:marker>
            <c:symbol val="square"/>
            <c:size val="7"/>
            <c:spPr>
              <a:solidFill>
                <a:schemeClr val="accent1"/>
              </a:solidFill>
            </c:spPr>
          </c:marker>
          <c:xVal>
            <c:numRef>
              <c:f>[6]Polarization!$B$3:$B$15</c:f>
              <c:numCache>
                <c:formatCode>General</c:formatCode>
                <c:ptCount val="13"/>
                <c:pt idx="0">
                  <c:v>740</c:v>
                </c:pt>
                <c:pt idx="1">
                  <c:v>745</c:v>
                </c:pt>
                <c:pt idx="2">
                  <c:v>750</c:v>
                </c:pt>
                <c:pt idx="3">
                  <c:v>755</c:v>
                </c:pt>
                <c:pt idx="4">
                  <c:v>760</c:v>
                </c:pt>
                <c:pt idx="5">
                  <c:v>765</c:v>
                </c:pt>
                <c:pt idx="6">
                  <c:v>770</c:v>
                </c:pt>
                <c:pt idx="7">
                  <c:v>775</c:v>
                </c:pt>
                <c:pt idx="8">
                  <c:v>780</c:v>
                </c:pt>
                <c:pt idx="9">
                  <c:v>785</c:v>
                </c:pt>
                <c:pt idx="10">
                  <c:v>790</c:v>
                </c:pt>
                <c:pt idx="11">
                  <c:v>795</c:v>
                </c:pt>
                <c:pt idx="12">
                  <c:v>800</c:v>
                </c:pt>
              </c:numCache>
            </c:numRef>
          </c:xVal>
          <c:yVal>
            <c:numRef>
              <c:f>[6]Polarization!$E$3:$E$15</c:f>
              <c:numCache>
                <c:formatCode>General</c:formatCode>
                <c:ptCount val="13"/>
                <c:pt idx="0">
                  <c:v>45.338308457711435</c:v>
                </c:pt>
                <c:pt idx="1">
                  <c:v>49.592039800995025</c:v>
                </c:pt>
                <c:pt idx="2">
                  <c:v>53.184079601990042</c:v>
                </c:pt>
                <c:pt idx="3">
                  <c:v>57.761194029850742</c:v>
                </c:pt>
                <c:pt idx="4">
                  <c:v>67.412935323383081</c:v>
                </c:pt>
                <c:pt idx="5">
                  <c:v>68.059701492537314</c:v>
                </c:pt>
                <c:pt idx="6">
                  <c:v>71.194029850746261</c:v>
                </c:pt>
                <c:pt idx="7">
                  <c:v>73.184079601990049</c:v>
                </c:pt>
                <c:pt idx="8">
                  <c:v>74.77611940298506</c:v>
                </c:pt>
                <c:pt idx="9">
                  <c:v>70.24875621890547</c:v>
                </c:pt>
                <c:pt idx="10">
                  <c:v>72.388059701492537</c:v>
                </c:pt>
                <c:pt idx="11">
                  <c:v>67.56218905472636</c:v>
                </c:pt>
                <c:pt idx="12">
                  <c:v>62.288557213930339</c:v>
                </c:pt>
              </c:numCache>
            </c:numRef>
          </c:yVal>
          <c:smooth val="0"/>
          <c:extLst>
            <c:ext xmlns:c16="http://schemas.microsoft.com/office/drawing/2014/chart" uri="{C3380CC4-5D6E-409C-BE32-E72D297353CC}">
              <c16:uniqueId val="{00000002-B521-43DE-BC5C-6F5BC465442D}"/>
            </c:ext>
          </c:extLst>
        </c:ser>
        <c:ser>
          <c:idx val="3"/>
          <c:order val="3"/>
          <c:tx>
            <c:v>Pol for 620°C 1 hour</c:v>
          </c:tx>
          <c:spPr>
            <a:ln w="28575">
              <a:noFill/>
            </a:ln>
          </c:spPr>
          <c:marker>
            <c:symbol val="circle"/>
            <c:size val="7"/>
            <c:spPr>
              <a:solidFill>
                <a:srgbClr val="FF0000"/>
              </a:solidFill>
              <a:ln>
                <a:noFill/>
              </a:ln>
            </c:spPr>
          </c:marker>
          <c:xVal>
            <c:numRef>
              <c:f>[6]Polarization!$B$20:$B$32</c:f>
              <c:numCache>
                <c:formatCode>General</c:formatCode>
                <c:ptCount val="13"/>
                <c:pt idx="0">
                  <c:v>740</c:v>
                </c:pt>
                <c:pt idx="1">
                  <c:v>745</c:v>
                </c:pt>
                <c:pt idx="2">
                  <c:v>750</c:v>
                </c:pt>
                <c:pt idx="3">
                  <c:v>755</c:v>
                </c:pt>
                <c:pt idx="4">
                  <c:v>760</c:v>
                </c:pt>
                <c:pt idx="5">
                  <c:v>765</c:v>
                </c:pt>
                <c:pt idx="6">
                  <c:v>770</c:v>
                </c:pt>
                <c:pt idx="7">
                  <c:v>775</c:v>
                </c:pt>
                <c:pt idx="8">
                  <c:v>780</c:v>
                </c:pt>
                <c:pt idx="9">
                  <c:v>785</c:v>
                </c:pt>
                <c:pt idx="10">
                  <c:v>790</c:v>
                </c:pt>
                <c:pt idx="11">
                  <c:v>795</c:v>
                </c:pt>
                <c:pt idx="12">
                  <c:v>800</c:v>
                </c:pt>
              </c:numCache>
            </c:numRef>
          </c:xVal>
          <c:yVal>
            <c:numRef>
              <c:f>[6]Polarization!$E$20:$E$32</c:f>
              <c:numCache>
                <c:formatCode>General</c:formatCode>
                <c:ptCount val="13"/>
                <c:pt idx="0">
                  <c:v>43.800995024875618</c:v>
                </c:pt>
                <c:pt idx="1">
                  <c:v>47.263681592039795</c:v>
                </c:pt>
                <c:pt idx="2">
                  <c:v>50.547263681592035</c:v>
                </c:pt>
                <c:pt idx="3">
                  <c:v>55.820895522388057</c:v>
                </c:pt>
                <c:pt idx="4">
                  <c:v>60.298507462686558</c:v>
                </c:pt>
                <c:pt idx="5">
                  <c:v>65.771144278606968</c:v>
                </c:pt>
                <c:pt idx="6">
                  <c:v>70</c:v>
                </c:pt>
                <c:pt idx="7">
                  <c:v>72.039800995024876</c:v>
                </c:pt>
                <c:pt idx="8">
                  <c:v>72.985074626865668</c:v>
                </c:pt>
                <c:pt idx="9">
                  <c:v>73.28358208955224</c:v>
                </c:pt>
                <c:pt idx="10">
                  <c:v>70</c:v>
                </c:pt>
                <c:pt idx="11">
                  <c:v>67.2139303482587</c:v>
                </c:pt>
                <c:pt idx="12">
                  <c:v>61.343283582089548</c:v>
                </c:pt>
              </c:numCache>
            </c:numRef>
          </c:yVal>
          <c:smooth val="0"/>
          <c:extLst>
            <c:ext xmlns:c16="http://schemas.microsoft.com/office/drawing/2014/chart" uri="{C3380CC4-5D6E-409C-BE32-E72D297353CC}">
              <c16:uniqueId val="{00000003-B521-43DE-BC5C-6F5BC465442D}"/>
            </c:ext>
          </c:extLst>
        </c:ser>
        <c:dLbls>
          <c:showLegendKey val="0"/>
          <c:showVal val="0"/>
          <c:showCatName val="0"/>
          <c:showSerName val="0"/>
          <c:showPercent val="0"/>
          <c:showBubbleSize val="0"/>
        </c:dLbls>
        <c:axId val="240548864"/>
        <c:axId val="240546944"/>
      </c:scatterChart>
      <c:valAx>
        <c:axId val="240538368"/>
        <c:scaling>
          <c:orientation val="minMax"/>
          <c:max val="800"/>
          <c:min val="740"/>
        </c:scaling>
        <c:delete val="0"/>
        <c:axPos val="b"/>
        <c:majorGridlines/>
        <c:title>
          <c:tx>
            <c:rich>
              <a:bodyPr/>
              <a:lstStyle/>
              <a:p>
                <a:pPr>
                  <a:defRPr/>
                </a:pPr>
                <a:r>
                  <a:rPr lang="en-US" sz="1600"/>
                  <a:t>Wavelength</a:t>
                </a:r>
                <a:r>
                  <a:rPr lang="en-US" sz="1600" baseline="0"/>
                  <a:t> (nm)</a:t>
                </a:r>
                <a:endParaRPr lang="en-US" sz="1600"/>
              </a:p>
            </c:rich>
          </c:tx>
          <c:overlay val="0"/>
        </c:title>
        <c:numFmt formatCode="General" sourceLinked="1"/>
        <c:majorTickMark val="none"/>
        <c:minorTickMark val="none"/>
        <c:tickLblPos val="nextTo"/>
        <c:txPr>
          <a:bodyPr/>
          <a:lstStyle/>
          <a:p>
            <a:pPr>
              <a:defRPr sz="1200" b="1"/>
            </a:pPr>
            <a:endParaRPr lang="en-US"/>
          </a:p>
        </c:txPr>
        <c:crossAx val="240540672"/>
        <c:crosses val="autoZero"/>
        <c:crossBetween val="midCat"/>
      </c:valAx>
      <c:valAx>
        <c:axId val="240540672"/>
        <c:scaling>
          <c:orientation val="minMax"/>
          <c:min val="0"/>
        </c:scaling>
        <c:delete val="0"/>
        <c:axPos val="l"/>
        <c:majorGridlines/>
        <c:title>
          <c:tx>
            <c:rich>
              <a:bodyPr/>
              <a:lstStyle/>
              <a:p>
                <a:pPr>
                  <a:defRPr/>
                </a:pPr>
                <a:r>
                  <a:rPr lang="en-US" sz="1600"/>
                  <a:t>QE</a:t>
                </a:r>
                <a:r>
                  <a:rPr lang="en-US" sz="1600" baseline="0"/>
                  <a:t> (%)</a:t>
                </a:r>
                <a:endParaRPr lang="en-US" sz="1600"/>
              </a:p>
            </c:rich>
          </c:tx>
          <c:overlay val="0"/>
        </c:title>
        <c:numFmt formatCode="General" sourceLinked="1"/>
        <c:majorTickMark val="none"/>
        <c:minorTickMark val="none"/>
        <c:tickLblPos val="nextTo"/>
        <c:txPr>
          <a:bodyPr/>
          <a:lstStyle/>
          <a:p>
            <a:pPr>
              <a:defRPr sz="1200" b="1"/>
            </a:pPr>
            <a:endParaRPr lang="en-US"/>
          </a:p>
        </c:txPr>
        <c:crossAx val="240538368"/>
        <c:crosses val="autoZero"/>
        <c:crossBetween val="midCat"/>
      </c:valAx>
      <c:valAx>
        <c:axId val="240546944"/>
        <c:scaling>
          <c:orientation val="minMax"/>
          <c:min val="30"/>
        </c:scaling>
        <c:delete val="0"/>
        <c:axPos val="r"/>
        <c:title>
          <c:tx>
            <c:rich>
              <a:bodyPr rot="-5400000" vert="horz"/>
              <a:lstStyle/>
              <a:p>
                <a:pPr>
                  <a:defRPr/>
                </a:pPr>
                <a:r>
                  <a:rPr lang="en-US" sz="1600"/>
                  <a:t>Polarization (%)</a:t>
                </a:r>
              </a:p>
            </c:rich>
          </c:tx>
          <c:overlay val="0"/>
        </c:title>
        <c:numFmt formatCode="General" sourceLinked="1"/>
        <c:majorTickMark val="none"/>
        <c:minorTickMark val="none"/>
        <c:tickLblPos val="nextTo"/>
        <c:txPr>
          <a:bodyPr/>
          <a:lstStyle/>
          <a:p>
            <a:pPr>
              <a:defRPr sz="1200" b="1"/>
            </a:pPr>
            <a:endParaRPr lang="en-US"/>
          </a:p>
        </c:txPr>
        <c:crossAx val="240548864"/>
        <c:crosses val="max"/>
        <c:crossBetween val="midCat"/>
        <c:majorUnit val="5"/>
      </c:valAx>
      <c:valAx>
        <c:axId val="240548864"/>
        <c:scaling>
          <c:orientation val="minMax"/>
        </c:scaling>
        <c:delete val="1"/>
        <c:axPos val="b"/>
        <c:numFmt formatCode="General" sourceLinked="1"/>
        <c:majorTickMark val="out"/>
        <c:minorTickMark val="none"/>
        <c:tickLblPos val="nextTo"/>
        <c:crossAx val="240546944"/>
        <c:crosses val="autoZero"/>
        <c:crossBetween val="midCat"/>
      </c:valAx>
    </c:plotArea>
    <c:legend>
      <c:legendPos val="r"/>
      <c:layout>
        <c:manualLayout>
          <c:xMode val="edge"/>
          <c:yMode val="edge"/>
          <c:x val="0.5968593034781543"/>
          <c:y val="0.30703269649433357"/>
          <c:w val="0.30043457439107241"/>
          <c:h val="0.31528210136523632"/>
        </c:manualLayou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GaAsSb/AlGaAs (#75305)</a:t>
            </a:r>
            <a:endParaRPr lang="en-US"/>
          </a:p>
        </c:rich>
      </c:tx>
      <c:overlay val="0"/>
    </c:title>
    <c:autoTitleDeleted val="0"/>
    <c:plotArea>
      <c:layout>
        <c:manualLayout>
          <c:layoutTarget val="inner"/>
          <c:xMode val="edge"/>
          <c:yMode val="edge"/>
          <c:x val="9.663436595972949E-2"/>
          <c:y val="9.6646695952064501E-2"/>
          <c:w val="0.81469398507894897"/>
          <c:h val="0.79710767963108287"/>
        </c:manualLayout>
      </c:layout>
      <c:scatterChart>
        <c:scatterStyle val="lineMarker"/>
        <c:varyColors val="0"/>
        <c:ser>
          <c:idx val="1"/>
          <c:order val="1"/>
          <c:tx>
            <c:v>QE for 480°C</c:v>
          </c:tx>
          <c:spPr>
            <a:ln w="28575">
              <a:solidFill>
                <a:srgbClr val="C00000"/>
              </a:solidFill>
            </a:ln>
          </c:spPr>
          <c:marker>
            <c:spPr>
              <a:solidFill>
                <a:srgbClr val="C00000"/>
              </a:solidFill>
              <a:ln>
                <a:solidFill>
                  <a:srgbClr val="C00000"/>
                </a:solidFill>
              </a:ln>
            </c:spPr>
          </c:marker>
          <c:xVal>
            <c:numRef>
              <c:f>[7]QE!$A$5:$A$21</c:f>
              <c:numCache>
                <c:formatCode>General</c:formatCode>
                <c:ptCount val="1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numCache>
            </c:numRef>
          </c:xVal>
          <c:yVal>
            <c:numRef>
              <c:f>[7]QE!$D$5:$D$21</c:f>
              <c:numCache>
                <c:formatCode>General</c:formatCode>
                <c:ptCount val="17"/>
                <c:pt idx="0">
                  <c:v>2.1009789470710523</c:v>
                </c:pt>
                <c:pt idx="1">
                  <c:v>1.9990553960683164</c:v>
                </c:pt>
                <c:pt idx="2">
                  <c:v>1.8737620271575</c:v>
                </c:pt>
                <c:pt idx="3">
                  <c:v>1.6578742301398834</c:v>
                </c:pt>
                <c:pt idx="4">
                  <c:v>1.5624305597640546</c:v>
                </c:pt>
                <c:pt idx="5">
                  <c:v>1.3281861061501121</c:v>
                </c:pt>
                <c:pt idx="6">
                  <c:v>1.2019981768747603</c:v>
                </c:pt>
                <c:pt idx="7">
                  <c:v>0.98459656880469293</c:v>
                </c:pt>
                <c:pt idx="8">
                  <c:v>0.82453664231569646</c:v>
                </c:pt>
                <c:pt idx="9">
                  <c:v>0.60755354511848314</c:v>
                </c:pt>
                <c:pt idx="10">
                  <c:v>0.43620284237726098</c:v>
                </c:pt>
                <c:pt idx="11">
                  <c:v>0.27932882370841822</c:v>
                </c:pt>
                <c:pt idx="12">
                  <c:v>0.17276608746954622</c:v>
                </c:pt>
                <c:pt idx="13">
                  <c:v>0.10987592560420248</c:v>
                </c:pt>
                <c:pt idx="14">
                  <c:v>6.9357006951898753E-2</c:v>
                </c:pt>
                <c:pt idx="15">
                  <c:v>5.1183680184255988E-2</c:v>
                </c:pt>
                <c:pt idx="16">
                  <c:v>4.0421557848943739E-2</c:v>
                </c:pt>
              </c:numCache>
            </c:numRef>
          </c:yVal>
          <c:smooth val="0"/>
          <c:extLst>
            <c:ext xmlns:c16="http://schemas.microsoft.com/office/drawing/2014/chart" uri="{C3380CC4-5D6E-409C-BE32-E72D297353CC}">
              <c16:uniqueId val="{00000000-D289-4798-A88E-B799BE35B73B}"/>
            </c:ext>
          </c:extLst>
        </c:ser>
        <c:ser>
          <c:idx val="2"/>
          <c:order val="2"/>
          <c:tx>
            <c:v>QE for 500°C</c:v>
          </c:tx>
          <c:spPr>
            <a:ln w="28575">
              <a:solidFill>
                <a:schemeClr val="accent1"/>
              </a:solidFill>
            </a:ln>
          </c:spPr>
          <c:marker>
            <c:symbol val="circle"/>
            <c:size val="7"/>
            <c:spPr>
              <a:solidFill>
                <a:schemeClr val="accent1"/>
              </a:solidFill>
              <a:ln>
                <a:solidFill>
                  <a:schemeClr val="accent1"/>
                </a:solidFill>
              </a:ln>
            </c:spPr>
          </c:marker>
          <c:xVal>
            <c:numRef>
              <c:f>[7]QE!$A$31:$A$47</c:f>
              <c:numCache>
                <c:formatCode>General</c:formatCode>
                <c:ptCount val="1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numCache>
            </c:numRef>
          </c:xVal>
          <c:yVal>
            <c:numRef>
              <c:f>[7]QE!$D$31:$D$47</c:f>
              <c:numCache>
                <c:formatCode>General</c:formatCode>
                <c:ptCount val="17"/>
                <c:pt idx="0">
                  <c:v>2.6470744357824372</c:v>
                </c:pt>
                <c:pt idx="1">
                  <c:v>2.4771678221862832</c:v>
                </c:pt>
                <c:pt idx="2">
                  <c:v>2.3147369373586404</c:v>
                </c:pt>
                <c:pt idx="3">
                  <c:v>2.1172681091763139</c:v>
                </c:pt>
                <c:pt idx="4">
                  <c:v>1.8812464446557977</c:v>
                </c:pt>
                <c:pt idx="5">
                  <c:v>1.6516581615478867</c:v>
                </c:pt>
                <c:pt idx="6">
                  <c:v>1.4166556431798432</c:v>
                </c:pt>
                <c:pt idx="7">
                  <c:v>1.1779244325596199</c:v>
                </c:pt>
                <c:pt idx="8">
                  <c:v>0.93332086411671189</c:v>
                </c:pt>
                <c:pt idx="9">
                  <c:v>0.68165270984107873</c:v>
                </c:pt>
                <c:pt idx="10">
                  <c:v>0.45725823591923487</c:v>
                </c:pt>
                <c:pt idx="11">
                  <c:v>0.28182853831114008</c:v>
                </c:pt>
                <c:pt idx="12">
                  <c:v>0.16710784595075473</c:v>
                </c:pt>
                <c:pt idx="13">
                  <c:v>9.8922274905076893E-2</c:v>
                </c:pt>
                <c:pt idx="14">
                  <c:v>5.9313850317310526E-2</c:v>
                </c:pt>
                <c:pt idx="15">
                  <c:v>4.2255931544146252E-2</c:v>
                </c:pt>
                <c:pt idx="16">
                  <c:v>2.9157080762124313E-2</c:v>
                </c:pt>
              </c:numCache>
            </c:numRef>
          </c:yVal>
          <c:smooth val="0"/>
          <c:extLst>
            <c:ext xmlns:c16="http://schemas.microsoft.com/office/drawing/2014/chart" uri="{C3380CC4-5D6E-409C-BE32-E72D297353CC}">
              <c16:uniqueId val="{00000001-D289-4798-A88E-B799BE35B73B}"/>
            </c:ext>
          </c:extLst>
        </c:ser>
        <c:dLbls>
          <c:showLegendKey val="0"/>
          <c:showVal val="0"/>
          <c:showCatName val="0"/>
          <c:showSerName val="0"/>
          <c:showPercent val="0"/>
          <c:showBubbleSize val="0"/>
        </c:dLbls>
        <c:axId val="240106496"/>
        <c:axId val="240117248"/>
      </c:scatterChart>
      <c:scatterChart>
        <c:scatterStyle val="lineMarker"/>
        <c:varyColors val="0"/>
        <c:ser>
          <c:idx val="0"/>
          <c:order val="0"/>
          <c:tx>
            <c:v>Pol for 480°C</c:v>
          </c:tx>
          <c:spPr>
            <a:ln w="28575">
              <a:noFill/>
            </a:ln>
          </c:spPr>
          <c:marker>
            <c:symbol val="square"/>
            <c:size val="7"/>
            <c:spPr>
              <a:solidFill>
                <a:srgbClr val="C00000"/>
              </a:solidFill>
              <a:ln>
                <a:noFill/>
              </a:ln>
            </c:spPr>
          </c:marker>
          <c:xVal>
            <c:numRef>
              <c:f>[7]Pol!$B$3:$B$19</c:f>
              <c:numCache>
                <c:formatCode>General</c:formatCode>
                <c:ptCount val="1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numCache>
            </c:numRef>
          </c:xVal>
          <c:yVal>
            <c:numRef>
              <c:f>[7]Pol!$E$3:$E$19</c:f>
              <c:numCache>
                <c:formatCode>General</c:formatCode>
                <c:ptCount val="17"/>
                <c:pt idx="0">
                  <c:v>38.134328358208954</c:v>
                </c:pt>
                <c:pt idx="1">
                  <c:v>40.631840796019894</c:v>
                </c:pt>
                <c:pt idx="2">
                  <c:v>42.830845771144276</c:v>
                </c:pt>
                <c:pt idx="3">
                  <c:v>46.009950248756212</c:v>
                </c:pt>
                <c:pt idx="4">
                  <c:v>51.094527363184078</c:v>
                </c:pt>
                <c:pt idx="5">
                  <c:v>56.766169154228855</c:v>
                </c:pt>
                <c:pt idx="6">
                  <c:v>63.482587064676615</c:v>
                </c:pt>
                <c:pt idx="7">
                  <c:v>65.771144278606968</c:v>
                </c:pt>
                <c:pt idx="8">
                  <c:v>69.253731343283576</c:v>
                </c:pt>
                <c:pt idx="9">
                  <c:v>69.452736318407958</c:v>
                </c:pt>
                <c:pt idx="10">
                  <c:v>68.606965174129343</c:v>
                </c:pt>
                <c:pt idx="11">
                  <c:v>65.621890547263675</c:v>
                </c:pt>
                <c:pt idx="12">
                  <c:v>62.238805970149251</c:v>
                </c:pt>
                <c:pt idx="13">
                  <c:v>56.019900497512431</c:v>
                </c:pt>
                <c:pt idx="14">
                  <c:v>51.542288557213922</c:v>
                </c:pt>
                <c:pt idx="15">
                  <c:v>48.278606965174127</c:v>
                </c:pt>
                <c:pt idx="16">
                  <c:v>45.422885572139307</c:v>
                </c:pt>
              </c:numCache>
            </c:numRef>
          </c:yVal>
          <c:smooth val="0"/>
          <c:extLst>
            <c:ext xmlns:c16="http://schemas.microsoft.com/office/drawing/2014/chart" uri="{C3380CC4-5D6E-409C-BE32-E72D297353CC}">
              <c16:uniqueId val="{00000002-D289-4798-A88E-B799BE35B73B}"/>
            </c:ext>
          </c:extLst>
        </c:ser>
        <c:ser>
          <c:idx val="3"/>
          <c:order val="3"/>
          <c:tx>
            <c:v>Pol for 500°C</c:v>
          </c:tx>
          <c:spPr>
            <a:ln w="28575">
              <a:noFill/>
            </a:ln>
          </c:spPr>
          <c:marker>
            <c:symbol val="circle"/>
            <c:size val="7"/>
            <c:spPr>
              <a:solidFill>
                <a:schemeClr val="accent1"/>
              </a:solidFill>
              <a:ln>
                <a:noFill/>
              </a:ln>
            </c:spPr>
          </c:marker>
          <c:xVal>
            <c:numRef>
              <c:f>[7]Pol!$B$28:$B$44</c:f>
              <c:numCache>
                <c:formatCode>General</c:formatCode>
                <c:ptCount val="1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numCache>
            </c:numRef>
          </c:xVal>
          <c:yVal>
            <c:numRef>
              <c:f>[7]Pol!$E$28:$E$44</c:f>
              <c:numCache>
                <c:formatCode>General</c:formatCode>
                <c:ptCount val="17"/>
                <c:pt idx="0">
                  <c:v>37.985074626865668</c:v>
                </c:pt>
                <c:pt idx="1">
                  <c:v>40.626865671641788</c:v>
                </c:pt>
                <c:pt idx="2">
                  <c:v>43.124378109452728</c:v>
                </c:pt>
                <c:pt idx="3">
                  <c:v>46.467661691542283</c:v>
                </c:pt>
                <c:pt idx="4">
                  <c:v>52.835820895522382</c:v>
                </c:pt>
                <c:pt idx="5">
                  <c:v>60.149253731343279</c:v>
                </c:pt>
                <c:pt idx="6">
                  <c:v>64.825870646766163</c:v>
                </c:pt>
                <c:pt idx="7">
                  <c:v>70.398009950248749</c:v>
                </c:pt>
                <c:pt idx="8">
                  <c:v>73.582089552238799</c:v>
                </c:pt>
                <c:pt idx="9">
                  <c:v>75.174129353233823</c:v>
                </c:pt>
                <c:pt idx="10">
                  <c:v>75.572139303482587</c:v>
                </c:pt>
                <c:pt idx="11">
                  <c:v>75.124378109452735</c:v>
                </c:pt>
                <c:pt idx="12">
                  <c:v>71.741293532338304</c:v>
                </c:pt>
                <c:pt idx="13">
                  <c:v>65.671641791044763</c:v>
                </c:pt>
                <c:pt idx="14">
                  <c:v>58.955223880597011</c:v>
                </c:pt>
                <c:pt idx="15">
                  <c:v>48.791044776119399</c:v>
                </c:pt>
                <c:pt idx="16">
                  <c:v>36.815920398009951</c:v>
                </c:pt>
              </c:numCache>
            </c:numRef>
          </c:yVal>
          <c:smooth val="0"/>
          <c:extLst>
            <c:ext xmlns:c16="http://schemas.microsoft.com/office/drawing/2014/chart" uri="{C3380CC4-5D6E-409C-BE32-E72D297353CC}">
              <c16:uniqueId val="{00000003-D289-4798-A88E-B799BE35B73B}"/>
            </c:ext>
          </c:extLst>
        </c:ser>
        <c:dLbls>
          <c:showLegendKey val="0"/>
          <c:showVal val="0"/>
          <c:showCatName val="0"/>
          <c:showSerName val="0"/>
          <c:showPercent val="0"/>
          <c:showBubbleSize val="0"/>
        </c:dLbls>
        <c:axId val="240584192"/>
        <c:axId val="240119168"/>
      </c:scatterChart>
      <c:valAx>
        <c:axId val="240106496"/>
        <c:scaling>
          <c:orientation val="minMax"/>
          <c:max val="780"/>
          <c:min val="700"/>
        </c:scaling>
        <c:delete val="0"/>
        <c:axPos val="b"/>
        <c:majorGridlines/>
        <c:title>
          <c:tx>
            <c:rich>
              <a:bodyPr/>
              <a:lstStyle/>
              <a:p>
                <a:pPr>
                  <a:defRPr/>
                </a:pPr>
                <a:r>
                  <a:rPr lang="en-US" sz="1600"/>
                  <a:t>Wavelength (nm)</a:t>
                </a:r>
              </a:p>
            </c:rich>
          </c:tx>
          <c:overlay val="0"/>
        </c:title>
        <c:numFmt formatCode="General" sourceLinked="1"/>
        <c:majorTickMark val="none"/>
        <c:minorTickMark val="none"/>
        <c:tickLblPos val="nextTo"/>
        <c:txPr>
          <a:bodyPr/>
          <a:lstStyle/>
          <a:p>
            <a:pPr>
              <a:defRPr sz="1200" b="1"/>
            </a:pPr>
            <a:endParaRPr lang="en-US"/>
          </a:p>
        </c:txPr>
        <c:crossAx val="240117248"/>
        <c:crosses val="autoZero"/>
        <c:crossBetween val="midCat"/>
      </c:valAx>
      <c:valAx>
        <c:axId val="240117248"/>
        <c:scaling>
          <c:orientation val="minMax"/>
        </c:scaling>
        <c:delete val="0"/>
        <c:axPos val="l"/>
        <c:majorGridlines/>
        <c:title>
          <c:tx>
            <c:rich>
              <a:bodyPr/>
              <a:lstStyle/>
              <a:p>
                <a:pPr>
                  <a:defRPr/>
                </a:pPr>
                <a:r>
                  <a:rPr lang="en-US" sz="1600"/>
                  <a:t>Quantum efficiency (%)</a:t>
                </a:r>
              </a:p>
            </c:rich>
          </c:tx>
          <c:overlay val="0"/>
        </c:title>
        <c:numFmt formatCode="General" sourceLinked="1"/>
        <c:majorTickMark val="none"/>
        <c:minorTickMark val="none"/>
        <c:tickLblPos val="nextTo"/>
        <c:txPr>
          <a:bodyPr/>
          <a:lstStyle/>
          <a:p>
            <a:pPr>
              <a:defRPr sz="1200" b="1"/>
            </a:pPr>
            <a:endParaRPr lang="en-US"/>
          </a:p>
        </c:txPr>
        <c:crossAx val="240106496"/>
        <c:crosses val="autoZero"/>
        <c:crossBetween val="midCat"/>
      </c:valAx>
      <c:valAx>
        <c:axId val="240119168"/>
        <c:scaling>
          <c:orientation val="minMax"/>
          <c:max val="80"/>
          <c:min val="20"/>
        </c:scaling>
        <c:delete val="0"/>
        <c:axPos val="r"/>
        <c:title>
          <c:tx>
            <c:rich>
              <a:bodyPr rot="-5400000" vert="horz"/>
              <a:lstStyle/>
              <a:p>
                <a:pPr>
                  <a:defRPr/>
                </a:pPr>
                <a:r>
                  <a:rPr lang="en-US" sz="1600"/>
                  <a:t>Polarization</a:t>
                </a:r>
                <a:r>
                  <a:rPr lang="en-US" sz="1600" baseline="0"/>
                  <a:t> (%)</a:t>
                </a:r>
                <a:endParaRPr lang="en-US" sz="1600"/>
              </a:p>
            </c:rich>
          </c:tx>
          <c:overlay val="0"/>
        </c:title>
        <c:numFmt formatCode="General" sourceLinked="1"/>
        <c:majorTickMark val="none"/>
        <c:minorTickMark val="none"/>
        <c:tickLblPos val="nextTo"/>
        <c:txPr>
          <a:bodyPr/>
          <a:lstStyle/>
          <a:p>
            <a:pPr>
              <a:defRPr sz="1200" b="1"/>
            </a:pPr>
            <a:endParaRPr lang="en-US"/>
          </a:p>
        </c:txPr>
        <c:crossAx val="240584192"/>
        <c:crosses val="max"/>
        <c:crossBetween val="midCat"/>
      </c:valAx>
      <c:valAx>
        <c:axId val="240584192"/>
        <c:scaling>
          <c:orientation val="minMax"/>
        </c:scaling>
        <c:delete val="1"/>
        <c:axPos val="b"/>
        <c:numFmt formatCode="General" sourceLinked="1"/>
        <c:majorTickMark val="out"/>
        <c:minorTickMark val="none"/>
        <c:tickLblPos val="nextTo"/>
        <c:crossAx val="240119168"/>
        <c:crosses val="autoZero"/>
        <c:crossBetween val="midCat"/>
      </c:valAx>
    </c:plotArea>
    <c:legend>
      <c:legendPos val="r"/>
      <c:layout>
        <c:manualLayout>
          <c:xMode val="edge"/>
          <c:yMode val="edge"/>
          <c:x val="0.72972488158038185"/>
          <c:y val="0.10349626790996871"/>
          <c:w val="0.17166463201429383"/>
          <c:h val="0.18552981267256821"/>
        </c:manualLayou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logbooks.jlab.org/files/2008/06/1432947/20080612_134623_9975.attach_1.png" TargetMode="External"/><Relationship Id="rId7" Type="http://schemas.openxmlformats.org/officeDocument/2006/relationships/hyperlink" Target="https://logbooks.jlab.org/files/2008/05/1427841/20080506_143229_19634.attach_1.png" TargetMode="External"/><Relationship Id="rId2" Type="http://schemas.openxmlformats.org/officeDocument/2006/relationships/image" Target="../media/image2.png"/><Relationship Id="rId1" Type="http://schemas.openxmlformats.org/officeDocument/2006/relationships/hyperlink" Target="https://logbooks.jlab.org/files/2008/05/1428129/20080508_172102_29090.attach_1.png" TargetMode="External"/><Relationship Id="rId6" Type="http://schemas.openxmlformats.org/officeDocument/2006/relationships/image" Target="../media/image4.png"/><Relationship Id="rId5" Type="http://schemas.openxmlformats.org/officeDocument/2006/relationships/hyperlink" Target="https://logbooks.jlab.org/files/2008/06/1432947/20080612_134623_9975.attach_2.png" TargetMode="External"/><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https://logbooks.jlab.org/files/2008/05/1427841/20080506_143229_19634.attach_2.png"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10.gif"/><Relationship Id="rId13" Type="http://schemas.openxmlformats.org/officeDocument/2006/relationships/image" Target="../media/image13.png"/><Relationship Id="rId3" Type="http://schemas.openxmlformats.org/officeDocument/2006/relationships/hyperlink" Target="https://logbooks.jlab.org/files/2008/09/1438338/20080926_144750_23539.attach_2.gif" TargetMode="External"/><Relationship Id="rId7" Type="http://schemas.openxmlformats.org/officeDocument/2006/relationships/hyperlink" Target="https://logbooks.jlab.org/files/2008/09/1438338/20080926_144750_23539.attach_4.gif" TargetMode="External"/><Relationship Id="rId12" Type="http://schemas.openxmlformats.org/officeDocument/2006/relationships/hyperlink" Target="https://logbooks.jlab.org/files/2008/09/1438226/20080925_112926_22371.attach_2.png" TargetMode="External"/><Relationship Id="rId2" Type="http://schemas.openxmlformats.org/officeDocument/2006/relationships/image" Target="../media/image7.gif"/><Relationship Id="rId1" Type="http://schemas.openxmlformats.org/officeDocument/2006/relationships/hyperlink" Target="https://logbooks.jlab.org/files/2008/09/1438338/20080926_144750_23539.attach_1.gif" TargetMode="External"/><Relationship Id="rId6" Type="http://schemas.openxmlformats.org/officeDocument/2006/relationships/image" Target="../media/image9.gif"/><Relationship Id="rId11" Type="http://schemas.openxmlformats.org/officeDocument/2006/relationships/image" Target="../media/image12.png"/><Relationship Id="rId5" Type="http://schemas.openxmlformats.org/officeDocument/2006/relationships/hyperlink" Target="https://logbooks.jlab.org/files/2008/09/1438338/20080926_144750_23539.attach_3.gif" TargetMode="External"/><Relationship Id="rId10" Type="http://schemas.openxmlformats.org/officeDocument/2006/relationships/hyperlink" Target="https://logbooks.jlab.org/files/2008/09/1438226/20080925_112926_22371.attach_1.png" TargetMode="External"/><Relationship Id="rId4" Type="http://schemas.openxmlformats.org/officeDocument/2006/relationships/image" Target="../media/image8.gif"/><Relationship Id="rId9"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hyperlink" Target="https://logbooks.jlab.org/files/2015/08/3349354/15086119.1.png" TargetMode="External"/><Relationship Id="rId2" Type="http://schemas.openxmlformats.org/officeDocument/2006/relationships/image" Target="../media/image14.png"/><Relationship Id="rId1" Type="http://schemas.openxmlformats.org/officeDocument/2006/relationships/hyperlink" Target="https://logbooks.jlab.org/files/2012/07/1796264/20120717_160017_1113.attach_1.png" TargetMode="External"/><Relationship Id="rId4" Type="http://schemas.openxmlformats.org/officeDocument/2006/relationships/image" Target="../media/image1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9</xdr:col>
      <xdr:colOff>257175</xdr:colOff>
      <xdr:row>47</xdr:row>
      <xdr:rowOff>28575</xdr:rowOff>
    </xdr:from>
    <xdr:to>
      <xdr:col>19</xdr:col>
      <xdr:colOff>323850</xdr:colOff>
      <xdr:row>66</xdr:row>
      <xdr:rowOff>50165</xdr:rowOff>
    </xdr:to>
    <xdr:pic>
      <xdr:nvPicPr>
        <xdr:cNvPr id="2" name="Picture 1"/>
        <xdr:cNvPicPr/>
      </xdr:nvPicPr>
      <xdr:blipFill>
        <a:blip xmlns:r="http://schemas.openxmlformats.org/officeDocument/2006/relationships" r:embed="rId1"/>
        <a:stretch>
          <a:fillRect/>
        </a:stretch>
      </xdr:blipFill>
      <xdr:spPr>
        <a:xfrm>
          <a:off x="7877175" y="8553450"/>
          <a:ext cx="6162675" cy="3730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365760</xdr:colOff>
      <xdr:row>4</xdr:row>
      <xdr:rowOff>121920</xdr:rowOff>
    </xdr:from>
    <xdr:to>
      <xdr:col>16</xdr:col>
      <xdr:colOff>13336</xdr:colOff>
      <xdr:row>43</xdr:row>
      <xdr:rowOff>146687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438152</xdr:colOff>
      <xdr:row>36</xdr:row>
      <xdr:rowOff>79059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11</xdr:col>
      <xdr:colOff>457200</xdr:colOff>
      <xdr:row>20</xdr:row>
      <xdr:rowOff>48895</xdr:rowOff>
    </xdr:to>
    <xdr:pic>
      <xdr:nvPicPr>
        <xdr:cNvPr id="2" name="Picture 1"/>
        <xdr:cNvPicPr/>
      </xdr:nvPicPr>
      <xdr:blipFill>
        <a:blip xmlns:r="http://schemas.openxmlformats.org/officeDocument/2006/relationships" r:embed="rId1"/>
        <a:stretch>
          <a:fillRect/>
        </a:stretch>
      </xdr:blipFill>
      <xdr:spPr>
        <a:xfrm>
          <a:off x="1219200" y="762000"/>
          <a:ext cx="5943600" cy="30968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466725</xdr:colOff>
      <xdr:row>6</xdr:row>
      <xdr:rowOff>142875</xdr:rowOff>
    </xdr:from>
    <xdr:to>
      <xdr:col>11</xdr:col>
      <xdr:colOff>314325</xdr:colOff>
      <xdr:row>23</xdr:row>
      <xdr:rowOff>1270</xdr:rowOff>
    </xdr:to>
    <xdr:pic>
      <xdr:nvPicPr>
        <xdr:cNvPr id="2" name="Picture 1"/>
        <xdr:cNvPicPr/>
      </xdr:nvPicPr>
      <xdr:blipFill>
        <a:blip xmlns:r="http://schemas.openxmlformats.org/officeDocument/2006/relationships" r:embed="rId1"/>
        <a:stretch>
          <a:fillRect/>
        </a:stretch>
      </xdr:blipFill>
      <xdr:spPr>
        <a:xfrm>
          <a:off x="1076325" y="1285875"/>
          <a:ext cx="5943600" cy="30968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190500</xdr:colOff>
      <xdr:row>5</xdr:row>
      <xdr:rowOff>152400</xdr:rowOff>
    </xdr:from>
    <xdr:to>
      <xdr:col>11</xdr:col>
      <xdr:colOff>38100</xdr:colOff>
      <xdr:row>12</xdr:row>
      <xdr:rowOff>180340</xdr:rowOff>
    </xdr:to>
    <xdr:pic>
      <xdr:nvPicPr>
        <xdr:cNvPr id="2" name="Picture 1"/>
        <xdr:cNvPicPr/>
      </xdr:nvPicPr>
      <xdr:blipFill>
        <a:blip xmlns:r="http://schemas.openxmlformats.org/officeDocument/2006/relationships" r:embed="rId1"/>
        <a:stretch>
          <a:fillRect/>
        </a:stretch>
      </xdr:blipFill>
      <xdr:spPr>
        <a:xfrm>
          <a:off x="800100" y="1104900"/>
          <a:ext cx="5943600" cy="13614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28575</xdr:colOff>
      <xdr:row>28</xdr:row>
      <xdr:rowOff>137160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13</xdr:col>
      <xdr:colOff>295277</xdr:colOff>
      <xdr:row>32</xdr:row>
      <xdr:rowOff>12385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209548</xdr:colOff>
      <xdr:row>9</xdr:row>
      <xdr:rowOff>166686</xdr:rowOff>
    </xdr:from>
    <xdr:to>
      <xdr:col>17</xdr:col>
      <xdr:colOff>161925</xdr:colOff>
      <xdr:row>36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586740</xdr:colOff>
      <xdr:row>3</xdr:row>
      <xdr:rowOff>144780</xdr:rowOff>
    </xdr:from>
    <xdr:to>
      <xdr:col>15</xdr:col>
      <xdr:colOff>100965</xdr:colOff>
      <xdr:row>28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33</xdr:row>
      <xdr:rowOff>0</xdr:rowOff>
    </xdr:from>
    <xdr:to>
      <xdr:col>10</xdr:col>
      <xdr:colOff>123124</xdr:colOff>
      <xdr:row>52</xdr:row>
      <xdr:rowOff>123357</xdr:rowOff>
    </xdr:to>
    <xdr:pic>
      <xdr:nvPicPr>
        <xdr:cNvPr id="4" name="Picture 3"/>
        <xdr:cNvPicPr>
          <a:picLocks noChangeAspect="1"/>
        </xdr:cNvPicPr>
      </xdr:nvPicPr>
      <xdr:blipFill>
        <a:blip xmlns:r="http://schemas.openxmlformats.org/officeDocument/2006/relationships" r:embed="rId2"/>
        <a:stretch>
          <a:fillRect/>
        </a:stretch>
      </xdr:blipFill>
      <xdr:spPr>
        <a:xfrm>
          <a:off x="609600" y="6286500"/>
          <a:ext cx="5609524" cy="374285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17</xdr:col>
      <xdr:colOff>304800</xdr:colOff>
      <xdr:row>41</xdr:row>
      <xdr:rowOff>103414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17</xdr:col>
      <xdr:colOff>261257</xdr:colOff>
      <xdr:row>41</xdr:row>
      <xdr:rowOff>93735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2</xdr:col>
      <xdr:colOff>114300</xdr:colOff>
      <xdr:row>17</xdr:row>
      <xdr:rowOff>38100</xdr:rowOff>
    </xdr:to>
    <xdr:pic>
      <xdr:nvPicPr>
        <xdr:cNvPr id="2" name="Picture 1" descr="https://logbooks.jlab.org/files/styles/thumbnail/public/2008/05/1428129/20080508_172102_29090.attach_1.png?itok=h-GpVxl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2194560"/>
          <a:ext cx="7239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2</xdr:col>
      <xdr:colOff>342900</xdr:colOff>
      <xdr:row>42</xdr:row>
      <xdr:rowOff>83820</xdr:rowOff>
    </xdr:to>
    <xdr:pic>
      <xdr:nvPicPr>
        <xdr:cNvPr id="3" name="Picture 2" descr="https://logbooks.jlab.org/files/styles/thumbnail/public/2008/06/1432947/20080612_134623_9975.attach_1.png?itok=jDxxgbP_">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7132320"/>
          <a:ext cx="952500"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2</xdr:col>
      <xdr:colOff>342900</xdr:colOff>
      <xdr:row>45</xdr:row>
      <xdr:rowOff>91440</xdr:rowOff>
    </xdr:to>
    <xdr:pic>
      <xdr:nvPicPr>
        <xdr:cNvPr id="4" name="Picture 3" descr="https://logbooks.jlab.org/files/styles/thumbnail/public/2008/06/1432947/20080612_134623_9975.attach_2.png?itok=jD-K9DKm">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7680960"/>
          <a:ext cx="952500"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2</xdr:col>
      <xdr:colOff>342900</xdr:colOff>
      <xdr:row>57</xdr:row>
      <xdr:rowOff>22860</xdr:rowOff>
    </xdr:to>
    <xdr:pic>
      <xdr:nvPicPr>
        <xdr:cNvPr id="5" name="Picture 4" descr="https://logbooks.jlab.org/files/styles/thumbnail/public/2008/05/1427841/20080506_143229_19634.attach_1.png?itok=DwsIbPJY">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9692640"/>
          <a:ext cx="95250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2</xdr:col>
      <xdr:colOff>342900</xdr:colOff>
      <xdr:row>61</xdr:row>
      <xdr:rowOff>22860</xdr:rowOff>
    </xdr:to>
    <xdr:pic>
      <xdr:nvPicPr>
        <xdr:cNvPr id="6" name="Picture 5" descr="https://logbooks.jlab.org/files/styles/thumbnail/public/2008/05/1427841/20080506_143229_19634.attach_2.png?itok=FE4vJy9R">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10424160"/>
          <a:ext cx="95250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342900</xdr:colOff>
      <xdr:row>8</xdr:row>
      <xdr:rowOff>99060</xdr:rowOff>
    </xdr:to>
    <xdr:pic>
      <xdr:nvPicPr>
        <xdr:cNvPr id="2" name="Picture 1" descr="https://logbooks.jlab.org/files/styles/thumbnail/public/2008/09/1438338/20080926_144750_23539.attach_1.gif?itok=Wsj3qhq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91440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2</xdr:col>
      <xdr:colOff>342900</xdr:colOff>
      <xdr:row>11</xdr:row>
      <xdr:rowOff>99060</xdr:rowOff>
    </xdr:to>
    <xdr:pic>
      <xdr:nvPicPr>
        <xdr:cNvPr id="3" name="Picture 2" descr="https://logbooks.jlab.org/files/styles/thumbnail/public/2008/09/1438338/20080926_144750_23539.attach_2.gif?itok=UCjWoxQa">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46304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2</xdr:col>
      <xdr:colOff>342900</xdr:colOff>
      <xdr:row>14</xdr:row>
      <xdr:rowOff>99060</xdr:rowOff>
    </xdr:to>
    <xdr:pic>
      <xdr:nvPicPr>
        <xdr:cNvPr id="4" name="Picture 3" descr="https://logbooks.jlab.org/files/styles/thumbnail/public/2008/09/1438338/20080926_144750_23539.attach_3.gif?itok=_0UKzzNr">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201168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342900</xdr:colOff>
      <xdr:row>17</xdr:row>
      <xdr:rowOff>99060</xdr:rowOff>
    </xdr:to>
    <xdr:pic>
      <xdr:nvPicPr>
        <xdr:cNvPr id="5" name="Picture 4" descr="https://logbooks.jlab.org/files/styles/thumbnail/public/2008/09/1438338/20080926_144750_23539.attach_4.gif?itok=x1D1AJJy">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256032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112124</xdr:colOff>
      <xdr:row>0</xdr:row>
      <xdr:rowOff>32658</xdr:rowOff>
    </xdr:from>
    <xdr:to>
      <xdr:col>18</xdr:col>
      <xdr:colOff>457200</xdr:colOff>
      <xdr:row>18</xdr:row>
      <xdr:rowOff>179474</xdr:rowOff>
    </xdr:to>
    <xdr:pic>
      <xdr:nvPicPr>
        <xdr:cNvPr id="6" name="Picture 5"/>
        <xdr:cNvPicPr>
          <a:picLocks noChangeAspect="1"/>
        </xdr:cNvPicPr>
      </xdr:nvPicPr>
      <xdr:blipFill rotWithShape="1">
        <a:blip xmlns:r="http://schemas.openxmlformats.org/officeDocument/2006/relationships" r:embed="rId9"/>
        <a:srcRect l="17655" t="27905" r="28057" b="18201"/>
        <a:stretch/>
      </xdr:blipFill>
      <xdr:spPr>
        <a:xfrm>
          <a:off x="4988924" y="32658"/>
          <a:ext cx="6441076" cy="3477845"/>
        </a:xfrm>
        <a:prstGeom prst="rect">
          <a:avLst/>
        </a:prstGeom>
      </xdr:spPr>
    </xdr:pic>
    <xdr:clientData/>
  </xdr:twoCellAnchor>
  <xdr:twoCellAnchor editAs="oneCell">
    <xdr:from>
      <xdr:col>1</xdr:col>
      <xdr:colOff>0</xdr:colOff>
      <xdr:row>39</xdr:row>
      <xdr:rowOff>0</xdr:rowOff>
    </xdr:from>
    <xdr:to>
      <xdr:col>2</xdr:col>
      <xdr:colOff>342900</xdr:colOff>
      <xdr:row>42</xdr:row>
      <xdr:rowOff>83820</xdr:rowOff>
    </xdr:to>
    <xdr:pic>
      <xdr:nvPicPr>
        <xdr:cNvPr id="7" name="Picture 6" descr="https://logbooks.jlab.org/files/styles/thumbnail/public/2008/09/1438226/20080925_112926_22371.attach_1.png?itok=h7WSBH5R">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7132320"/>
          <a:ext cx="952500"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2</xdr:col>
      <xdr:colOff>342900</xdr:colOff>
      <xdr:row>45</xdr:row>
      <xdr:rowOff>99060</xdr:rowOff>
    </xdr:to>
    <xdr:pic>
      <xdr:nvPicPr>
        <xdr:cNvPr id="8" name="Picture 7" descr="https://logbooks.jlab.org/files/styles/thumbnail/public/2008/09/1438226/20080925_112926_22371.attach_2.png?itok=9LUBq5H7">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 y="768096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2</xdr:col>
      <xdr:colOff>312420</xdr:colOff>
      <xdr:row>33</xdr:row>
      <xdr:rowOff>38100</xdr:rowOff>
    </xdr:to>
    <xdr:pic>
      <xdr:nvPicPr>
        <xdr:cNvPr id="2" name="Picture 1" descr="https://logbooks.jlab.org/files/styles/thumbnail/public/2012/07/1796264/20120717_160017_1113.attach_1.png?itok=5b3pnzAI">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5120640"/>
          <a:ext cx="92202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2</xdr:col>
      <xdr:colOff>342900</xdr:colOff>
      <xdr:row>41</xdr:row>
      <xdr:rowOff>106680</xdr:rowOff>
    </xdr:to>
    <xdr:pic>
      <xdr:nvPicPr>
        <xdr:cNvPr id="3" name="Picture 2" descr="https://logbooks.jlab.org/files/styles/thumbnail/public/2015/08/3349354/15086119.1.png?itok=5uj_DHjZ">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7498080"/>
          <a:ext cx="952500" cy="106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542925</xdr:colOff>
      <xdr:row>3</xdr:row>
      <xdr:rowOff>171450</xdr:rowOff>
    </xdr:from>
    <xdr:to>
      <xdr:col>11</xdr:col>
      <xdr:colOff>390525</xdr:colOff>
      <xdr:row>20</xdr:row>
      <xdr:rowOff>76200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42950"/>
          <a:ext cx="5943600"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542925</xdr:colOff>
      <xdr:row>0</xdr:row>
      <xdr:rowOff>171450</xdr:rowOff>
    </xdr:from>
    <xdr:to>
      <xdr:col>10</xdr:col>
      <xdr:colOff>390525</xdr:colOff>
      <xdr:row>17</xdr:row>
      <xdr:rowOff>76200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71450"/>
          <a:ext cx="5943600"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409575</xdr:colOff>
      <xdr:row>44</xdr:row>
      <xdr:rowOff>133349</xdr:rowOff>
    </xdr:from>
    <xdr:to>
      <xdr:col>21</xdr:col>
      <xdr:colOff>219075</xdr:colOff>
      <xdr:row>73</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358140</xdr:colOff>
      <xdr:row>16</xdr:row>
      <xdr:rowOff>106680</xdr:rowOff>
    </xdr:from>
    <xdr:to>
      <xdr:col>17</xdr:col>
      <xdr:colOff>139067</xdr:colOff>
      <xdr:row>36</xdr:row>
      <xdr:rowOff>165735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537209</xdr:colOff>
      <xdr:row>38</xdr:row>
      <xdr:rowOff>38100</xdr:rowOff>
    </xdr:from>
    <xdr:to>
      <xdr:col>10</xdr:col>
      <xdr:colOff>373380</xdr:colOff>
      <xdr:row>54</xdr:row>
      <xdr:rowOff>119064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510540</xdr:colOff>
      <xdr:row>1</xdr:row>
      <xdr:rowOff>53340</xdr:rowOff>
    </xdr:from>
    <xdr:to>
      <xdr:col>29</xdr:col>
      <xdr:colOff>196216</xdr:colOff>
      <xdr:row>33</xdr:row>
      <xdr:rowOff>118110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nj_group\MottPolarimeters\MicroMott\Data\SVT_Tests\GaAsP%20512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inj_group\MottPolarimeters\MicroMott\Data\SVT_Tests\GaAs-Sb%20G11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103%20and%2075104\QE%20and%20polarization%20for%20%23751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103%20and%2075104\QE%20and%20polarization%20for%20%23751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105%20and%2075106\75105_marcyCombin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105%20and%2075106\751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304%20and%2075305\753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304%20and%2075305\75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nj_group\MottPolarimeters\MicroMott\Data\SVT_Tests\GaAs-Sb%20G109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nj_group\MottPolarimeters\MicroMott\Data\SVT_Tests\GaAs-Sb%20G1092%20third%20activation%20QE&amp;Polariz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arization&amp;QE"/>
      <sheetName val="Sheet3"/>
    </sheetNames>
    <sheetDataSet>
      <sheetData sheetId="0">
        <row r="8">
          <cell r="S8">
            <v>755</v>
          </cell>
          <cell r="T8">
            <v>1.67</v>
          </cell>
        </row>
        <row r="9">
          <cell r="S9">
            <v>760</v>
          </cell>
          <cell r="T9">
            <v>1.534</v>
          </cell>
        </row>
        <row r="10">
          <cell r="S10">
            <v>765</v>
          </cell>
          <cell r="T10">
            <v>1.3979999999999999</v>
          </cell>
        </row>
        <row r="11">
          <cell r="S11">
            <v>770</v>
          </cell>
          <cell r="T11">
            <v>1.33</v>
          </cell>
        </row>
        <row r="12">
          <cell r="S12">
            <v>775</v>
          </cell>
          <cell r="T12">
            <v>1.2310000000000001</v>
          </cell>
        </row>
        <row r="13">
          <cell r="S13">
            <v>780</v>
          </cell>
          <cell r="T13">
            <v>1.1319999999999999</v>
          </cell>
        </row>
        <row r="14">
          <cell r="S14">
            <v>785</v>
          </cell>
          <cell r="T14">
            <v>0.86799999999999999</v>
          </cell>
        </row>
        <row r="15">
          <cell r="S15">
            <v>790</v>
          </cell>
          <cell r="T15">
            <v>0.63600000000000001</v>
          </cell>
        </row>
        <row r="16">
          <cell r="S16">
            <v>795</v>
          </cell>
          <cell r="T16">
            <v>0.36399999999999999</v>
          </cell>
        </row>
        <row r="17">
          <cell r="S17">
            <v>805</v>
          </cell>
          <cell r="T17">
            <v>6.6000000000000003E-2</v>
          </cell>
        </row>
        <row r="42">
          <cell r="A42">
            <v>805</v>
          </cell>
          <cell r="E42">
            <v>1.2603049124788254E-3</v>
          </cell>
        </row>
        <row r="43">
          <cell r="A43">
            <v>799.9</v>
          </cell>
          <cell r="E43">
            <v>2.8369559266803773E-3</v>
          </cell>
        </row>
        <row r="44">
          <cell r="A44">
            <v>795.1</v>
          </cell>
          <cell r="E44">
            <v>5.0509369890579803E-3</v>
          </cell>
        </row>
        <row r="45">
          <cell r="A45">
            <v>790.1</v>
          </cell>
          <cell r="E45">
            <v>8.8891009853494362E-3</v>
          </cell>
        </row>
        <row r="46">
          <cell r="A46">
            <v>785</v>
          </cell>
          <cell r="E46">
            <v>1.2526092300815734E-2</v>
          </cell>
        </row>
        <row r="47">
          <cell r="A47">
            <v>780</v>
          </cell>
          <cell r="E47">
            <v>1.4201709401709402E-2</v>
          </cell>
        </row>
        <row r="48">
          <cell r="A48">
            <v>774.9</v>
          </cell>
          <cell r="E48">
            <v>1.4681259435421262E-2</v>
          </cell>
        </row>
        <row r="49">
          <cell r="A49">
            <v>770.1</v>
          </cell>
          <cell r="E49">
            <v>1.4674897041140259E-2</v>
          </cell>
        </row>
        <row r="50">
          <cell r="A50">
            <v>765.1</v>
          </cell>
          <cell r="E50">
            <v>1.4325275723926074E-2</v>
          </cell>
        </row>
        <row r="51">
          <cell r="A51">
            <v>760</v>
          </cell>
          <cell r="E51">
            <v>1.2057766367137356E-2</v>
          </cell>
        </row>
        <row r="52">
          <cell r="A52">
            <v>755</v>
          </cell>
          <cell r="E52">
            <v>1.1723982970671709E-2</v>
          </cell>
        </row>
        <row r="54">
          <cell r="A54">
            <v>755.1</v>
          </cell>
          <cell r="E54">
            <v>0.38814846919733692</v>
          </cell>
        </row>
        <row r="55">
          <cell r="A55">
            <v>759.9</v>
          </cell>
          <cell r="E55">
            <v>0.37799777119241207</v>
          </cell>
        </row>
        <row r="56">
          <cell r="A56">
            <v>764.9</v>
          </cell>
          <cell r="E56">
            <v>0.34478602336029901</v>
          </cell>
        </row>
        <row r="57">
          <cell r="A57">
            <v>769.9</v>
          </cell>
          <cell r="E57">
            <v>0.34261828572778052</v>
          </cell>
        </row>
        <row r="58">
          <cell r="A58">
            <v>775</v>
          </cell>
          <cell r="E58">
            <v>0.31495495495495496</v>
          </cell>
        </row>
        <row r="59">
          <cell r="A59">
            <v>779.9</v>
          </cell>
          <cell r="E59">
            <v>0.28352757111085986</v>
          </cell>
        </row>
        <row r="60">
          <cell r="A60">
            <v>785.1</v>
          </cell>
          <cell r="E60">
            <v>0.21457731048865936</v>
          </cell>
        </row>
        <row r="61">
          <cell r="A61">
            <v>789.9</v>
          </cell>
          <cell r="E61">
            <v>0.12321253499854266</v>
          </cell>
        </row>
        <row r="62">
          <cell r="A62">
            <v>794.9</v>
          </cell>
          <cell r="E62">
            <v>5.9997871043285564E-2</v>
          </cell>
        </row>
        <row r="63">
          <cell r="A63">
            <v>800</v>
          </cell>
          <cell r="E63">
            <v>2.6028301886792452E-2</v>
          </cell>
        </row>
        <row r="64">
          <cell r="A64">
            <v>805</v>
          </cell>
          <cell r="E64">
            <v>1.0910973084886127E-2</v>
          </cell>
        </row>
        <row r="71">
          <cell r="A71">
            <v>755</v>
          </cell>
          <cell r="E71">
            <v>0.31547953690028113</v>
          </cell>
        </row>
        <row r="72">
          <cell r="A72">
            <v>759.9</v>
          </cell>
          <cell r="E72">
            <v>0.2826794062482969</v>
          </cell>
        </row>
        <row r="73">
          <cell r="A73">
            <v>765.1</v>
          </cell>
          <cell r="E73">
            <v>0.27620920085540207</v>
          </cell>
        </row>
        <row r="74">
          <cell r="A74">
            <v>769.9</v>
          </cell>
          <cell r="E74">
            <v>0.25769580464995451</v>
          </cell>
        </row>
        <row r="75">
          <cell r="A75">
            <v>775</v>
          </cell>
          <cell r="E75">
            <v>0.24743764172335606</v>
          </cell>
        </row>
        <row r="76">
          <cell r="A76">
            <v>780.1</v>
          </cell>
          <cell r="E76">
            <v>0.2200317626496083</v>
          </cell>
        </row>
        <row r="77">
          <cell r="A77">
            <v>785</v>
          </cell>
          <cell r="E77">
            <v>0.16030775052027493</v>
          </cell>
        </row>
        <row r="78">
          <cell r="A78">
            <v>789.9</v>
          </cell>
          <cell r="E78">
            <v>9.611136516893122E-2</v>
          </cell>
        </row>
        <row r="79">
          <cell r="A79">
            <v>794.9</v>
          </cell>
          <cell r="E79">
            <v>4.5977315915275672E-2</v>
          </cell>
        </row>
        <row r="80">
          <cell r="A80">
            <v>800</v>
          </cell>
          <cell r="E80">
            <v>1.9642241379310341E-2</v>
          </cell>
        </row>
        <row r="81">
          <cell r="A81">
            <v>805</v>
          </cell>
          <cell r="E81">
            <v>8.0647783811908565E-3</v>
          </cell>
        </row>
        <row r="83">
          <cell r="A83">
            <v>755</v>
          </cell>
          <cell r="E83">
            <v>0.4495517486727601</v>
          </cell>
        </row>
        <row r="84">
          <cell r="A84">
            <v>760.1</v>
          </cell>
          <cell r="E84">
            <v>0.43417914678545488</v>
          </cell>
        </row>
        <row r="85">
          <cell r="A85">
            <v>765.1</v>
          </cell>
          <cell r="E85">
            <v>0.39388731418063255</v>
          </cell>
        </row>
        <row r="86">
          <cell r="A86">
            <v>770.1</v>
          </cell>
          <cell r="E86">
            <v>0.40156925704257213</v>
          </cell>
        </row>
        <row r="87">
          <cell r="A87">
            <v>775.1</v>
          </cell>
          <cell r="E87">
            <v>0.3727914040561871</v>
          </cell>
        </row>
        <row r="88">
          <cell r="A88">
            <v>780.1</v>
          </cell>
          <cell r="E88">
            <v>0.34398243046572125</v>
          </cell>
        </row>
        <row r="89">
          <cell r="A89">
            <v>785</v>
          </cell>
          <cell r="E89">
            <v>0.27544937325747443</v>
          </cell>
        </row>
        <row r="90">
          <cell r="A90">
            <v>789.9</v>
          </cell>
          <cell r="E90">
            <v>0.13854275305091865</v>
          </cell>
        </row>
        <row r="91">
          <cell r="A91">
            <v>794.9</v>
          </cell>
          <cell r="E91">
            <v>7.161751150391131E-2</v>
          </cell>
        </row>
        <row r="92">
          <cell r="A92">
            <v>799.9</v>
          </cell>
          <cell r="E92">
            <v>3.3528476773882453E-2</v>
          </cell>
        </row>
        <row r="93">
          <cell r="A93">
            <v>805</v>
          </cell>
          <cell r="E93">
            <v>1.3501459253161716E-2</v>
          </cell>
        </row>
      </sheetData>
      <sheetData sheetId="1">
        <row r="2">
          <cell r="B2">
            <v>759.9</v>
          </cell>
          <cell r="L2">
            <v>67.424999999999997</v>
          </cell>
          <cell r="M2">
            <v>0.64999999999999991</v>
          </cell>
        </row>
        <row r="3">
          <cell r="B3">
            <v>770.1</v>
          </cell>
          <cell r="L3">
            <v>83.9</v>
          </cell>
          <cell r="M3">
            <v>0.57499999999999996</v>
          </cell>
        </row>
        <row r="4">
          <cell r="B4">
            <v>780</v>
          </cell>
          <cell r="L4">
            <v>88.9</v>
          </cell>
          <cell r="M4">
            <v>0.6</v>
          </cell>
        </row>
        <row r="5">
          <cell r="B5">
            <v>790.1</v>
          </cell>
          <cell r="L5">
            <v>89.7</v>
          </cell>
          <cell r="M5">
            <v>0.47499999999999998</v>
          </cell>
        </row>
        <row r="6">
          <cell r="B6">
            <v>799.9</v>
          </cell>
          <cell r="L6">
            <v>89.174999999999983</v>
          </cell>
          <cell r="M6">
            <v>0.27500000000000002</v>
          </cell>
        </row>
        <row r="7">
          <cell r="B7">
            <v>805</v>
          </cell>
          <cell r="L7">
            <v>87.075000000000003</v>
          </cell>
        </row>
        <row r="8">
          <cell r="R8">
            <v>755</v>
          </cell>
          <cell r="S8">
            <v>46</v>
          </cell>
          <cell r="T8">
            <v>4</v>
          </cell>
        </row>
        <row r="9">
          <cell r="R9">
            <v>760</v>
          </cell>
          <cell r="S9">
            <v>57</v>
          </cell>
          <cell r="T9">
            <v>2</v>
          </cell>
        </row>
        <row r="10">
          <cell r="R10">
            <v>765</v>
          </cell>
          <cell r="S10">
            <v>67</v>
          </cell>
          <cell r="T10">
            <v>3</v>
          </cell>
        </row>
        <row r="11">
          <cell r="B11">
            <v>760</v>
          </cell>
          <cell r="L11">
            <v>60.849999999999994</v>
          </cell>
          <cell r="M11">
            <v>0.82499999999999996</v>
          </cell>
          <cell r="R11">
            <v>770</v>
          </cell>
          <cell r="S11">
            <v>71.5</v>
          </cell>
          <cell r="T11">
            <v>1</v>
          </cell>
        </row>
        <row r="12">
          <cell r="B12">
            <v>770.1</v>
          </cell>
          <cell r="L12">
            <v>79.05</v>
          </cell>
          <cell r="M12">
            <v>0.57499999999999996</v>
          </cell>
          <cell r="R12">
            <v>775</v>
          </cell>
          <cell r="S12">
            <v>77.5</v>
          </cell>
          <cell r="T12">
            <v>4</v>
          </cell>
        </row>
        <row r="13">
          <cell r="B13">
            <v>780.1</v>
          </cell>
          <cell r="L13">
            <v>82.275000000000006</v>
          </cell>
          <cell r="M13">
            <v>0.67499999999999993</v>
          </cell>
          <cell r="R13">
            <v>780</v>
          </cell>
          <cell r="S13">
            <v>80.5</v>
          </cell>
          <cell r="T13">
            <v>2</v>
          </cell>
        </row>
        <row r="14">
          <cell r="B14">
            <v>790</v>
          </cell>
          <cell r="L14">
            <v>85.174999999999983</v>
          </cell>
          <cell r="M14">
            <v>0.625</v>
          </cell>
          <cell r="R14">
            <v>785</v>
          </cell>
          <cell r="S14">
            <v>83</v>
          </cell>
          <cell r="T14">
            <v>2</v>
          </cell>
        </row>
        <row r="15">
          <cell r="B15">
            <v>800</v>
          </cell>
          <cell r="L15">
            <v>83.775000000000006</v>
          </cell>
          <cell r="M15">
            <v>0.6</v>
          </cell>
          <cell r="R15">
            <v>790</v>
          </cell>
          <cell r="S15">
            <v>81.5</v>
          </cell>
          <cell r="T15">
            <v>4</v>
          </cell>
        </row>
        <row r="16">
          <cell r="B16">
            <v>805</v>
          </cell>
          <cell r="L16">
            <v>83.174999999999983</v>
          </cell>
          <cell r="M16">
            <v>0.57499999999999996</v>
          </cell>
          <cell r="R16">
            <v>795</v>
          </cell>
          <cell r="S16">
            <v>81</v>
          </cell>
          <cell r="T16">
            <v>3</v>
          </cell>
        </row>
        <row r="17">
          <cell r="R17">
            <v>805</v>
          </cell>
          <cell r="S17">
            <v>73.5</v>
          </cell>
          <cell r="T17">
            <v>6</v>
          </cell>
        </row>
        <row r="22">
          <cell r="B22">
            <v>760</v>
          </cell>
          <cell r="L22">
            <v>60.15</v>
          </cell>
          <cell r="M22">
            <v>0.44999999999999996</v>
          </cell>
        </row>
        <row r="23">
          <cell r="B23">
            <v>770</v>
          </cell>
          <cell r="L23">
            <v>76.974999999999994</v>
          </cell>
          <cell r="M23">
            <v>0.49999999999999994</v>
          </cell>
        </row>
        <row r="24">
          <cell r="B24">
            <v>780.1</v>
          </cell>
          <cell r="L24">
            <v>79.625</v>
          </cell>
          <cell r="M24">
            <v>0.49999999999999994</v>
          </cell>
        </row>
        <row r="25">
          <cell r="B25">
            <v>790</v>
          </cell>
          <cell r="L25">
            <v>81.699999999999989</v>
          </cell>
          <cell r="M25">
            <v>0.5</v>
          </cell>
        </row>
        <row r="26">
          <cell r="B26">
            <v>799.9</v>
          </cell>
          <cell r="L26">
            <v>80.775000000000006</v>
          </cell>
          <cell r="M26">
            <v>0.875</v>
          </cell>
        </row>
        <row r="27">
          <cell r="B27">
            <v>805</v>
          </cell>
          <cell r="L27">
            <v>80.125</v>
          </cell>
          <cell r="M27">
            <v>0.92499999999999993</v>
          </cell>
        </row>
        <row r="29">
          <cell r="B29">
            <v>760</v>
          </cell>
          <cell r="L29">
            <v>56.375</v>
          </cell>
          <cell r="M29">
            <v>0.67500000000000004</v>
          </cell>
        </row>
        <row r="30">
          <cell r="B30">
            <v>770.1</v>
          </cell>
          <cell r="L30">
            <v>71.949999999999989</v>
          </cell>
          <cell r="M30">
            <v>0.39749999999999996</v>
          </cell>
        </row>
        <row r="31">
          <cell r="B31">
            <v>780.1</v>
          </cell>
          <cell r="L31">
            <v>77.05</v>
          </cell>
          <cell r="M31">
            <v>0.47499999999999998</v>
          </cell>
        </row>
        <row r="32">
          <cell r="B32">
            <v>790</v>
          </cell>
          <cell r="L32">
            <v>79.024999999999991</v>
          </cell>
          <cell r="M32">
            <v>0.54999999999999993</v>
          </cell>
        </row>
        <row r="33">
          <cell r="B33">
            <v>800</v>
          </cell>
          <cell r="L33">
            <v>76.724999999999994</v>
          </cell>
          <cell r="M33">
            <v>0.49999999999999994</v>
          </cell>
        </row>
        <row r="34">
          <cell r="B34">
            <v>805</v>
          </cell>
          <cell r="L34">
            <v>77.25</v>
          </cell>
          <cell r="M34">
            <v>0.45</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AprilMay &amp; Original Pol"/>
      <sheetName val="redone graph - selecting data"/>
      <sheetName val="QE June 2nd"/>
      <sheetName val="QE june 13th"/>
      <sheetName val="QE June 24th"/>
      <sheetName val="Heat history"/>
    </sheetNames>
    <sheetDataSet>
      <sheetData sheetId="0">
        <row r="3">
          <cell r="A3">
            <v>756.1</v>
          </cell>
          <cell r="E3">
            <v>0.19568118695218287</v>
          </cell>
        </row>
        <row r="4">
          <cell r="A4">
            <v>757.9</v>
          </cell>
          <cell r="E4">
            <v>0.17579369646812443</v>
          </cell>
        </row>
        <row r="5">
          <cell r="A5">
            <v>759</v>
          </cell>
          <cell r="E5">
            <v>0.15370062302247448</v>
          </cell>
        </row>
        <row r="6">
          <cell r="A6">
            <v>759.9</v>
          </cell>
          <cell r="E6">
            <v>0.12927196503982921</v>
          </cell>
        </row>
        <row r="7">
          <cell r="A7">
            <v>760.1</v>
          </cell>
          <cell r="E7">
            <v>0.12878181663403424</v>
          </cell>
        </row>
        <row r="8">
          <cell r="A8">
            <v>761.1</v>
          </cell>
          <cell r="E8">
            <v>0.1179555905925634</v>
          </cell>
        </row>
        <row r="9">
          <cell r="A9">
            <v>762.1</v>
          </cell>
          <cell r="E9">
            <v>0.11059080173205615</v>
          </cell>
        </row>
        <row r="10">
          <cell r="A10">
            <v>763.1</v>
          </cell>
          <cell r="E10">
            <v>9.8771522761902542E-2</v>
          </cell>
        </row>
        <row r="11">
          <cell r="A11">
            <v>764</v>
          </cell>
          <cell r="E11">
            <v>8.60586874467308E-2</v>
          </cell>
        </row>
        <row r="12">
          <cell r="A12">
            <v>765.1</v>
          </cell>
          <cell r="E12">
            <v>7.7221739564993425E-2</v>
          </cell>
        </row>
        <row r="13">
          <cell r="A13">
            <v>766</v>
          </cell>
          <cell r="E13">
            <v>7.1111525550167837E-2</v>
          </cell>
        </row>
        <row r="14">
          <cell r="A14">
            <v>767.1</v>
          </cell>
          <cell r="E14">
            <v>6.1964976317733456E-2</v>
          </cell>
        </row>
        <row r="15">
          <cell r="A15">
            <v>768.1</v>
          </cell>
          <cell r="E15">
            <v>5.6931999217593822E-2</v>
          </cell>
        </row>
        <row r="16">
          <cell r="A16">
            <v>768.9</v>
          </cell>
          <cell r="E16">
            <v>5.4047024004105548E-2</v>
          </cell>
        </row>
        <row r="17">
          <cell r="A17">
            <v>770</v>
          </cell>
          <cell r="E17">
            <v>4.9052097327959399E-2</v>
          </cell>
        </row>
        <row r="18">
          <cell r="A18">
            <v>774.8</v>
          </cell>
          <cell r="E18">
            <v>2.530382731725014E-2</v>
          </cell>
        </row>
        <row r="19">
          <cell r="A19">
            <v>780.2</v>
          </cell>
          <cell r="E19">
            <v>1.1501774173963492E-2</v>
          </cell>
        </row>
        <row r="20">
          <cell r="A20">
            <v>784.9</v>
          </cell>
          <cell r="E20">
            <v>6.4607526769262366E-3</v>
          </cell>
        </row>
        <row r="21">
          <cell r="A21">
            <v>790</v>
          </cell>
          <cell r="E21">
            <v>3.4270042194092828E-3</v>
          </cell>
        </row>
        <row r="22">
          <cell r="A22">
            <v>795.1</v>
          </cell>
          <cell r="E22">
            <v>1.9494403219720788E-3</v>
          </cell>
        </row>
        <row r="23">
          <cell r="A23">
            <v>800.1</v>
          </cell>
          <cell r="E23">
            <v>1.1728263696767635E-3</v>
          </cell>
        </row>
        <row r="24">
          <cell r="A24">
            <v>805</v>
          </cell>
          <cell r="E24">
            <v>7.7018633540372667E-4</v>
          </cell>
        </row>
        <row r="25">
          <cell r="A25">
            <v>810</v>
          </cell>
          <cell r="E25">
            <v>4.9987402368354761E-4</v>
          </cell>
        </row>
        <row r="26">
          <cell r="A26">
            <v>812.4</v>
          </cell>
          <cell r="E26">
            <v>4.2217962014310105E-4</v>
          </cell>
        </row>
        <row r="27">
          <cell r="A27">
            <v>773</v>
          </cell>
          <cell r="E27">
            <v>3.1868909012505386E-2</v>
          </cell>
        </row>
        <row r="28">
          <cell r="A28">
            <v>771.4</v>
          </cell>
          <cell r="E28">
            <v>3.7919733019551531E-2</v>
          </cell>
        </row>
      </sheetData>
      <sheetData sheetId="1">
        <row r="19">
          <cell r="N19">
            <v>756.4</v>
          </cell>
          <cell r="O19">
            <v>67.349999999999994</v>
          </cell>
          <cell r="P19">
            <v>4.2249999999999996</v>
          </cell>
        </row>
        <row r="20">
          <cell r="N20">
            <v>757.7</v>
          </cell>
          <cell r="O20">
            <v>70.150000000000006</v>
          </cell>
          <cell r="P20">
            <v>0.67499999999999993</v>
          </cell>
        </row>
        <row r="21">
          <cell r="N21">
            <v>760</v>
          </cell>
          <cell r="O21">
            <v>72.174999999999997</v>
          </cell>
          <cell r="P21">
            <v>1.0999999999999999</v>
          </cell>
        </row>
        <row r="22">
          <cell r="N22">
            <v>765.1</v>
          </cell>
          <cell r="O22">
            <v>74.125</v>
          </cell>
          <cell r="P22">
            <v>0.75</v>
          </cell>
        </row>
        <row r="23">
          <cell r="N23">
            <v>770.2</v>
          </cell>
          <cell r="O23">
            <v>73.375</v>
          </cell>
          <cell r="P23">
            <v>1.9749999999999999</v>
          </cell>
        </row>
        <row r="24">
          <cell r="N24">
            <v>775</v>
          </cell>
          <cell r="O24">
            <v>73.75</v>
          </cell>
          <cell r="P24">
            <v>1</v>
          </cell>
        </row>
        <row r="25">
          <cell r="N25">
            <v>780</v>
          </cell>
          <cell r="O25">
            <v>73.875</v>
          </cell>
          <cell r="P25">
            <v>1.4249999999999998</v>
          </cell>
        </row>
        <row r="26">
          <cell r="N26">
            <v>785</v>
          </cell>
          <cell r="O26">
            <v>72.599999999999994</v>
          </cell>
          <cell r="P26">
            <v>0.72499999999999998</v>
          </cell>
        </row>
        <row r="27">
          <cell r="N27">
            <v>789.9</v>
          </cell>
          <cell r="O27">
            <v>72.399999999999991</v>
          </cell>
          <cell r="P27">
            <v>1.2</v>
          </cell>
        </row>
        <row r="28">
          <cell r="N28">
            <v>794.9</v>
          </cell>
          <cell r="O28">
            <v>69.099999999999994</v>
          </cell>
          <cell r="P28">
            <v>1.5999999999999999</v>
          </cell>
        </row>
        <row r="29">
          <cell r="N29">
            <v>799.8</v>
          </cell>
          <cell r="O29">
            <v>63.424999999999997</v>
          </cell>
          <cell r="P29">
            <v>2.3499999999999996</v>
          </cell>
        </row>
        <row r="30">
          <cell r="N30">
            <v>810</v>
          </cell>
          <cell r="O30">
            <v>56.724999999999994</v>
          </cell>
          <cell r="P30">
            <v>2.0999999999999996</v>
          </cell>
        </row>
        <row r="50">
          <cell r="B50">
            <v>761.1</v>
          </cell>
          <cell r="K50">
            <v>67.375</v>
          </cell>
          <cell r="L50">
            <v>0.67499999999999993</v>
          </cell>
        </row>
        <row r="51">
          <cell r="B51">
            <v>765.2</v>
          </cell>
          <cell r="K51">
            <v>68.949999999999989</v>
          </cell>
          <cell r="L51">
            <v>0.875</v>
          </cell>
        </row>
        <row r="52">
          <cell r="B52">
            <v>770.3</v>
          </cell>
          <cell r="K52">
            <v>68.674999999999997</v>
          </cell>
          <cell r="L52">
            <v>0.92500000000000004</v>
          </cell>
        </row>
        <row r="53">
          <cell r="B53">
            <v>774.9</v>
          </cell>
          <cell r="K53">
            <v>67</v>
          </cell>
          <cell r="L53">
            <v>0.82499999999999996</v>
          </cell>
        </row>
        <row r="54">
          <cell r="B54">
            <v>779.8</v>
          </cell>
          <cell r="K54">
            <v>66.674999999999997</v>
          </cell>
          <cell r="L54">
            <v>1.125</v>
          </cell>
        </row>
        <row r="55">
          <cell r="B55">
            <v>785.1</v>
          </cell>
          <cell r="K55">
            <v>66.199999999999989</v>
          </cell>
          <cell r="L55">
            <v>1.1749999999999998</v>
          </cell>
        </row>
        <row r="56">
          <cell r="B56">
            <v>789.9</v>
          </cell>
          <cell r="K56">
            <v>64.900000000000006</v>
          </cell>
          <cell r="L56">
            <v>0.6</v>
          </cell>
        </row>
        <row r="57">
          <cell r="B57">
            <v>795</v>
          </cell>
          <cell r="K57">
            <v>61.574999999999996</v>
          </cell>
          <cell r="L57">
            <v>0.875</v>
          </cell>
        </row>
        <row r="58">
          <cell r="B58">
            <v>800</v>
          </cell>
          <cell r="K58">
            <v>57.674999999999997</v>
          </cell>
          <cell r="L58">
            <v>0.64999999999999991</v>
          </cell>
        </row>
        <row r="59">
          <cell r="B59">
            <v>807.9</v>
          </cell>
          <cell r="K59">
            <v>49.125</v>
          </cell>
          <cell r="L59">
            <v>1.1499999999999999</v>
          </cell>
        </row>
        <row r="63">
          <cell r="B63">
            <v>760</v>
          </cell>
          <cell r="K63">
            <v>67.574249999999992</v>
          </cell>
          <cell r="L63">
            <v>0.875</v>
          </cell>
        </row>
        <row r="64">
          <cell r="B64">
            <v>765.3</v>
          </cell>
          <cell r="K64">
            <v>67.52525</v>
          </cell>
          <cell r="L64">
            <v>0.77499999999999991</v>
          </cell>
        </row>
        <row r="65">
          <cell r="B65">
            <v>770.4</v>
          </cell>
          <cell r="K65">
            <v>68.111249999999984</v>
          </cell>
          <cell r="L65">
            <v>0.47499999999999998</v>
          </cell>
        </row>
        <row r="66">
          <cell r="B66">
            <v>775</v>
          </cell>
          <cell r="K66">
            <v>67.235249999999994</v>
          </cell>
          <cell r="L66">
            <v>0.99999999999999989</v>
          </cell>
        </row>
        <row r="67">
          <cell r="B67">
            <v>780.2</v>
          </cell>
          <cell r="K67">
            <v>66.400999999999996</v>
          </cell>
          <cell r="L67">
            <v>0.67500000000000004</v>
          </cell>
        </row>
        <row r="68">
          <cell r="B68">
            <v>785</v>
          </cell>
          <cell r="K68">
            <v>65.349999999999994</v>
          </cell>
          <cell r="L68">
            <v>0.47499999999999998</v>
          </cell>
        </row>
        <row r="69">
          <cell r="B69">
            <v>790.3</v>
          </cell>
          <cell r="K69">
            <v>59.344250000000002</v>
          </cell>
          <cell r="L69">
            <v>0.55000000000000004</v>
          </cell>
        </row>
        <row r="70">
          <cell r="B70">
            <v>795.2</v>
          </cell>
          <cell r="K70">
            <v>54.055749999999996</v>
          </cell>
          <cell r="L70">
            <v>0.6</v>
          </cell>
        </row>
        <row r="71">
          <cell r="B71">
            <v>800</v>
          </cell>
          <cell r="K71">
            <v>50.33874999999999</v>
          </cell>
          <cell r="L71">
            <v>0.75</v>
          </cell>
        </row>
        <row r="72">
          <cell r="B72">
            <v>805.3</v>
          </cell>
          <cell r="K72">
            <v>44.566149999999993</v>
          </cell>
          <cell r="L72">
            <v>0.67500000000000004</v>
          </cell>
        </row>
        <row r="85">
          <cell r="B85">
            <v>760.3</v>
          </cell>
          <cell r="K85">
            <v>82.875</v>
          </cell>
          <cell r="L85">
            <v>9.6999999999999993</v>
          </cell>
        </row>
        <row r="86">
          <cell r="B86">
            <v>770</v>
          </cell>
          <cell r="K86">
            <v>63.274999999999999</v>
          </cell>
          <cell r="L86">
            <v>0.55000000000000004</v>
          </cell>
        </row>
        <row r="87">
          <cell r="B87">
            <v>780</v>
          </cell>
          <cell r="K87">
            <v>58.949999999999996</v>
          </cell>
          <cell r="L87">
            <v>1.5249999999999999</v>
          </cell>
        </row>
        <row r="88">
          <cell r="B88">
            <v>790</v>
          </cell>
          <cell r="K88">
            <v>55.599999999999994</v>
          </cell>
          <cell r="L88">
            <v>1.9749999999999996</v>
          </cell>
        </row>
        <row r="89">
          <cell r="B89">
            <v>799.9</v>
          </cell>
          <cell r="K89">
            <v>49.199999999999996</v>
          </cell>
          <cell r="L89">
            <v>0.49999999999999994</v>
          </cell>
        </row>
      </sheetData>
      <sheetData sheetId="2">
        <row r="4">
          <cell r="B4">
            <v>755</v>
          </cell>
          <cell r="D4">
            <v>2.0691453303436411</v>
          </cell>
        </row>
        <row r="5">
          <cell r="B5">
            <v>760</v>
          </cell>
          <cell r="D5">
            <v>1.6164717348927875</v>
          </cell>
        </row>
        <row r="6">
          <cell r="B6">
            <v>765.5</v>
          </cell>
          <cell r="D6">
            <v>0.89416067929457854</v>
          </cell>
        </row>
        <row r="7">
          <cell r="B7">
            <v>770.3</v>
          </cell>
          <cell r="D7">
            <v>0.67366528592483343</v>
          </cell>
        </row>
        <row r="8">
          <cell r="B8">
            <v>774.9</v>
          </cell>
          <cell r="D8">
            <v>0.46301056297057896</v>
          </cell>
        </row>
        <row r="9">
          <cell r="B9">
            <v>779.8</v>
          </cell>
          <cell r="D9">
            <v>0.26809162764769096</v>
          </cell>
        </row>
        <row r="10">
          <cell r="B10">
            <v>785.3</v>
          </cell>
          <cell r="D10">
            <v>0.12340196488629836</v>
          </cell>
        </row>
        <row r="11">
          <cell r="B11">
            <v>790.1</v>
          </cell>
          <cell r="D11">
            <v>4.840272200253843E-2</v>
          </cell>
        </row>
        <row r="12">
          <cell r="B12">
            <v>795.2</v>
          </cell>
          <cell r="D12">
            <v>2.6731819488358718E-2</v>
          </cell>
        </row>
        <row r="13">
          <cell r="B13">
            <v>800.2</v>
          </cell>
          <cell r="D13">
            <v>1.318819231362372E-2</v>
          </cell>
        </row>
        <row r="14">
          <cell r="B14">
            <v>805</v>
          </cell>
          <cell r="D14">
            <v>8.5576259489302964E-3</v>
          </cell>
        </row>
      </sheetData>
      <sheetData sheetId="3">
        <row r="3">
          <cell r="B3">
            <v>755.5</v>
          </cell>
          <cell r="D3">
            <v>0.64544661897408417</v>
          </cell>
        </row>
        <row r="4">
          <cell r="B4">
            <v>760.4</v>
          </cell>
          <cell r="D4">
            <v>0.42573315875496442</v>
          </cell>
        </row>
        <row r="5">
          <cell r="B5">
            <v>765.1</v>
          </cell>
          <cell r="D5">
            <v>0.43082721118883216</v>
          </cell>
        </row>
        <row r="6">
          <cell r="B6">
            <v>770.1</v>
          </cell>
          <cell r="D6">
            <v>0.31739945380045154</v>
          </cell>
        </row>
        <row r="7">
          <cell r="B7">
            <v>775.1</v>
          </cell>
          <cell r="D7">
            <v>0.13148988287856803</v>
          </cell>
        </row>
        <row r="8">
          <cell r="B8">
            <v>780.1</v>
          </cell>
          <cell r="D8">
            <v>0.11203691834380207</v>
          </cell>
        </row>
        <row r="9">
          <cell r="B9">
            <v>785</v>
          </cell>
          <cell r="D9">
            <v>6.3583894777989827E-2</v>
          </cell>
        </row>
        <row r="10">
          <cell r="B10">
            <v>790.3</v>
          </cell>
          <cell r="D10">
            <v>3.46002322571594E-2</v>
          </cell>
        </row>
        <row r="11">
          <cell r="B11">
            <v>795</v>
          </cell>
          <cell r="D11">
            <v>2.4939620992935861E-2</v>
          </cell>
        </row>
        <row r="12">
          <cell r="B12">
            <v>800</v>
          </cell>
          <cell r="D12">
            <v>1.2916666666666667E-2</v>
          </cell>
        </row>
        <row r="13">
          <cell r="B13">
            <v>805.2</v>
          </cell>
          <cell r="D13">
            <v>5.1071099080466755E-3</v>
          </cell>
        </row>
      </sheetData>
      <sheetData sheetId="4">
        <row r="3">
          <cell r="B3">
            <v>760.4</v>
          </cell>
          <cell r="D3">
            <v>6.6834400075380204E-2</v>
          </cell>
        </row>
        <row r="4">
          <cell r="B4">
            <v>769.9</v>
          </cell>
          <cell r="D4">
            <v>6.0397454214833095E-5</v>
          </cell>
        </row>
        <row r="5">
          <cell r="B5">
            <v>780.3</v>
          </cell>
          <cell r="D5">
            <v>1.5475864402747728E-2</v>
          </cell>
        </row>
        <row r="6">
          <cell r="B6">
            <v>790.1</v>
          </cell>
          <cell r="D6">
            <v>4.3171791371294198E-3</v>
          </cell>
        </row>
        <row r="7">
          <cell r="B7">
            <v>799.9</v>
          </cell>
          <cell r="D7">
            <v>1.2008140633956966E-3</v>
          </cell>
        </row>
        <row r="8">
          <cell r="B8">
            <v>805.2</v>
          </cell>
          <cell r="D8">
            <v>6.8718878383767449E-4</v>
          </cell>
        </row>
        <row r="9">
          <cell r="B9">
            <v>795.5</v>
          </cell>
          <cell r="D9">
            <v>2.254668436460171E-3</v>
          </cell>
        </row>
        <row r="10">
          <cell r="B10">
            <v>785.5</v>
          </cell>
          <cell r="D10">
            <v>7.6971346795418755E-3</v>
          </cell>
        </row>
        <row r="11">
          <cell r="B11">
            <v>774.9</v>
          </cell>
          <cell r="D11">
            <v>3.674716581220646E-2</v>
          </cell>
        </row>
        <row r="12">
          <cell r="B12">
            <v>765.4</v>
          </cell>
          <cell r="D12">
            <v>7.4842944400330458E-2</v>
          </cell>
        </row>
        <row r="13">
          <cell r="B13">
            <v>755.7</v>
          </cell>
          <cell r="D13">
            <v>6.9983176650471296E-2</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arization"/>
      <sheetName val="Combined sheets"/>
    </sheetNames>
    <sheetDataSet>
      <sheetData sheetId="0">
        <row r="44">
          <cell r="A44">
            <v>530</v>
          </cell>
          <cell r="D44">
            <v>4.2100583683996193</v>
          </cell>
        </row>
        <row r="45">
          <cell r="A45">
            <v>540</v>
          </cell>
          <cell r="D45">
            <v>4.2600882563003779</v>
          </cell>
        </row>
        <row r="46">
          <cell r="A46">
            <v>550</v>
          </cell>
          <cell r="D46">
            <v>4.3343177724195181</v>
          </cell>
        </row>
        <row r="47">
          <cell r="A47">
            <v>560</v>
          </cell>
          <cell r="D47">
            <v>4.2971323844917482</v>
          </cell>
        </row>
        <row r="48">
          <cell r="A48">
            <v>570</v>
          </cell>
          <cell r="D48">
            <v>4.178349245949879</v>
          </cell>
        </row>
        <row r="49">
          <cell r="A49">
            <v>580</v>
          </cell>
          <cell r="D49">
            <v>4.0665152692284705</v>
          </cell>
        </row>
        <row r="50">
          <cell r="A50">
            <v>590</v>
          </cell>
          <cell r="D50">
            <v>3.9766509599831212</v>
          </cell>
        </row>
        <row r="51">
          <cell r="A51">
            <v>600</v>
          </cell>
          <cell r="D51">
            <v>3.8395089879527227</v>
          </cell>
        </row>
        <row r="52">
          <cell r="A52">
            <v>610</v>
          </cell>
          <cell r="D52">
            <v>3.6985260136459273</v>
          </cell>
        </row>
        <row r="53">
          <cell r="A53">
            <v>620</v>
          </cell>
          <cell r="D53">
            <v>3.5832142931080884</v>
          </cell>
        </row>
        <row r="54">
          <cell r="A54">
            <v>630</v>
          </cell>
          <cell r="D54">
            <v>3.5241960653150293</v>
          </cell>
        </row>
        <row r="55">
          <cell r="A55">
            <v>640</v>
          </cell>
          <cell r="D55">
            <v>3.3951049621982579</v>
          </cell>
        </row>
        <row r="56">
          <cell r="A56">
            <v>650</v>
          </cell>
          <cell r="D56">
            <v>3.2960495223961033</v>
          </cell>
        </row>
        <row r="57">
          <cell r="A57">
            <v>660</v>
          </cell>
          <cell r="D57">
            <v>3.2012118746227602</v>
          </cell>
        </row>
        <row r="58">
          <cell r="A58">
            <v>670</v>
          </cell>
          <cell r="D58">
            <v>3.0604478018279297</v>
          </cell>
        </row>
        <row r="59">
          <cell r="A59">
            <v>680</v>
          </cell>
          <cell r="D59">
            <v>2.9133645630033849</v>
          </cell>
        </row>
        <row r="60">
          <cell r="A60">
            <v>690</v>
          </cell>
          <cell r="D60">
            <v>2.5575945757626255</v>
          </cell>
        </row>
        <row r="61">
          <cell r="A61">
            <v>700</v>
          </cell>
          <cell r="D61">
            <v>1.6689437227626953</v>
          </cell>
        </row>
        <row r="62">
          <cell r="A62">
            <v>710</v>
          </cell>
          <cell r="D62">
            <v>0.80518766634808203</v>
          </cell>
        </row>
        <row r="63">
          <cell r="A63">
            <v>720</v>
          </cell>
          <cell r="D63">
            <v>0.52021824055292609</v>
          </cell>
        </row>
        <row r="64">
          <cell r="A64">
            <v>730</v>
          </cell>
          <cell r="D64">
            <v>0.45069960496911704</v>
          </cell>
        </row>
        <row r="65">
          <cell r="A65">
            <v>740</v>
          </cell>
          <cell r="D65">
            <v>0.41917816035977007</v>
          </cell>
        </row>
        <row r="66">
          <cell r="A66">
            <v>750</v>
          </cell>
          <cell r="D66">
            <v>0.39624621712942559</v>
          </cell>
        </row>
        <row r="67">
          <cell r="A67">
            <v>760</v>
          </cell>
          <cell r="D67">
            <v>0.36256258944073039</v>
          </cell>
        </row>
        <row r="68">
          <cell r="A68">
            <v>770</v>
          </cell>
          <cell r="D68">
            <v>0.29958207153559763</v>
          </cell>
        </row>
        <row r="69">
          <cell r="A69">
            <v>780</v>
          </cell>
          <cell r="D69">
            <v>0.24091786148959538</v>
          </cell>
        </row>
        <row r="70">
          <cell r="A70">
            <v>790</v>
          </cell>
          <cell r="D70">
            <v>0.16208015564996842</v>
          </cell>
        </row>
        <row r="71">
          <cell r="A71">
            <v>800</v>
          </cell>
          <cell r="D71">
            <v>7.9272303783173348E-2</v>
          </cell>
        </row>
      </sheetData>
      <sheetData sheetId="1">
        <row r="4">
          <cell r="F4">
            <v>0.99502487562189057</v>
          </cell>
        </row>
        <row r="5">
          <cell r="F5">
            <v>0.93034825870646765</v>
          </cell>
        </row>
        <row r="6">
          <cell r="F6">
            <v>1.0696517412935322</v>
          </cell>
        </row>
        <row r="7">
          <cell r="F7">
            <v>1.3582089552238805</v>
          </cell>
        </row>
        <row r="8">
          <cell r="F8">
            <v>1.044776119402985</v>
          </cell>
        </row>
        <row r="9">
          <cell r="F9">
            <v>0.63184079601990051</v>
          </cell>
        </row>
        <row r="10">
          <cell r="F10">
            <v>0.7562189054726367</v>
          </cell>
        </row>
        <row r="11">
          <cell r="F11">
            <v>1.1990049751243781</v>
          </cell>
        </row>
        <row r="12">
          <cell r="F12">
            <v>1.024875621890547</v>
          </cell>
        </row>
        <row r="13">
          <cell r="F13">
            <v>0.91044776119402981</v>
          </cell>
        </row>
        <row r="14">
          <cell r="F14">
            <v>1.1542288557213931</v>
          </cell>
        </row>
        <row r="15">
          <cell r="F15">
            <v>1.0149253731343282</v>
          </cell>
        </row>
        <row r="16">
          <cell r="F16">
            <v>0.89552238805970141</v>
          </cell>
        </row>
        <row r="17">
          <cell r="F17">
            <v>1.1044776119402984</v>
          </cell>
        </row>
        <row r="18">
          <cell r="F18">
            <v>1.383084577114428</v>
          </cell>
        </row>
        <row r="19">
          <cell r="F19">
            <v>1.1691542288557213</v>
          </cell>
        </row>
        <row r="20">
          <cell r="F20">
            <v>1.7462686567164176</v>
          </cell>
        </row>
        <row r="25">
          <cell r="F25">
            <v>1.8109452736318405</v>
          </cell>
        </row>
        <row r="26">
          <cell r="F26">
            <v>0.96517412935323377</v>
          </cell>
        </row>
        <row r="27">
          <cell r="F27">
            <v>0.80099502487562191</v>
          </cell>
        </row>
        <row r="28">
          <cell r="F28">
            <v>0.66666666666666663</v>
          </cell>
        </row>
        <row r="29">
          <cell r="F29">
            <v>0.87064676616915415</v>
          </cell>
        </row>
        <row r="30">
          <cell r="F30">
            <v>0.84079601990049757</v>
          </cell>
        </row>
        <row r="31">
          <cell r="F31">
            <v>0.87064676616915415</v>
          </cell>
        </row>
        <row r="32">
          <cell r="F32">
            <v>1</v>
          </cell>
        </row>
        <row r="33">
          <cell r="F33">
            <v>0.9850746268656716</v>
          </cell>
        </row>
        <row r="34">
          <cell r="F34">
            <v>0.93532338308457708</v>
          </cell>
        </row>
        <row r="35">
          <cell r="F35">
            <v>0.78606965174129351</v>
          </cell>
        </row>
        <row r="36">
          <cell r="F36">
            <v>0.97014925373134331</v>
          </cell>
        </row>
        <row r="37">
          <cell r="F37">
            <v>0.94029850746268651</v>
          </cell>
        </row>
        <row r="38">
          <cell r="F38">
            <v>0.76616915422885568</v>
          </cell>
        </row>
        <row r="39">
          <cell r="F39">
            <v>0.90049751243781084</v>
          </cell>
        </row>
        <row r="40">
          <cell r="F40">
            <v>0.83582089552238803</v>
          </cell>
        </row>
        <row r="41">
          <cell r="F41">
            <v>0.84079601990049757</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arization"/>
      <sheetName val="Sheet3"/>
    </sheetNames>
    <sheetDataSet>
      <sheetData sheetId="0"/>
      <sheetData sheetId="1">
        <row r="7">
          <cell r="F7">
            <v>0.61194029850746268</v>
          </cell>
        </row>
        <row r="8">
          <cell r="F8">
            <v>0.73631840796019887</v>
          </cell>
        </row>
        <row r="9">
          <cell r="F9">
            <v>0.95024875621890548</v>
          </cell>
        </row>
        <row r="10">
          <cell r="F10">
            <v>0.77611940298507454</v>
          </cell>
        </row>
        <row r="11">
          <cell r="F11">
            <v>0.96019900497512434</v>
          </cell>
        </row>
        <row r="12">
          <cell r="F12">
            <v>0.76616915422885568</v>
          </cell>
        </row>
        <row r="13">
          <cell r="F13">
            <v>0.80099502487562191</v>
          </cell>
        </row>
        <row r="14">
          <cell r="F14">
            <v>0.8308457711442786</v>
          </cell>
        </row>
        <row r="15">
          <cell r="F15">
            <v>0.56218905472636815</v>
          </cell>
        </row>
        <row r="16">
          <cell r="F16">
            <v>0.72139303482587058</v>
          </cell>
        </row>
        <row r="17">
          <cell r="F17">
            <v>0.55223880597014918</v>
          </cell>
        </row>
        <row r="18">
          <cell r="F18">
            <v>0.86567164179104461</v>
          </cell>
        </row>
        <row r="19">
          <cell r="F19">
            <v>0.89054726368159198</v>
          </cell>
        </row>
        <row r="20">
          <cell r="F20">
            <v>0.88059701492537301</v>
          </cell>
        </row>
        <row r="21">
          <cell r="F21">
            <v>0.75124378109452727</v>
          </cell>
        </row>
        <row r="22">
          <cell r="F22">
            <v>0.92039800995024867</v>
          </cell>
        </row>
        <row r="23">
          <cell r="F23">
            <v>1.7412935323383083</v>
          </cell>
        </row>
        <row r="27">
          <cell r="F27">
            <v>1.2338308457711442</v>
          </cell>
        </row>
        <row r="28">
          <cell r="F28">
            <v>0.9253731343283581</v>
          </cell>
        </row>
        <row r="29">
          <cell r="F29">
            <v>0.9850746268656716</v>
          </cell>
        </row>
        <row r="30">
          <cell r="F30">
            <v>1.0646766169154227</v>
          </cell>
        </row>
        <row r="31">
          <cell r="F31">
            <v>0.99502487562189057</v>
          </cell>
        </row>
        <row r="32">
          <cell r="F32">
            <v>0.91044776119402981</v>
          </cell>
        </row>
        <row r="33">
          <cell r="F33">
            <v>0.76119402985074625</v>
          </cell>
        </row>
        <row r="34">
          <cell r="F34">
            <v>0.76119402985074625</v>
          </cell>
        </row>
        <row r="35">
          <cell r="F35">
            <v>1.1691542288557213</v>
          </cell>
        </row>
        <row r="36">
          <cell r="F36">
            <v>0.9850746268656716</v>
          </cell>
        </row>
        <row r="37">
          <cell r="F37">
            <v>0.62686567164179097</v>
          </cell>
        </row>
        <row r="38">
          <cell r="F38">
            <v>0.90547263681592027</v>
          </cell>
        </row>
        <row r="39">
          <cell r="F39">
            <v>0.95024875621890548</v>
          </cell>
        </row>
        <row r="40">
          <cell r="F40">
            <v>1.2935323383084576</v>
          </cell>
        </row>
        <row r="41">
          <cell r="F41">
            <v>1.0895522388059702</v>
          </cell>
        </row>
        <row r="42">
          <cell r="F42">
            <v>0.90049751243781084</v>
          </cell>
        </row>
        <row r="43">
          <cell r="F43">
            <v>1.5920398009950247</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
      <sheetName val="ref"/>
      <sheetName val="QE_2"/>
      <sheetName val="Pol_2"/>
      <sheetName val="Sheet1"/>
    </sheetNames>
    <sheetDataSet>
      <sheetData sheetId="0" refreshError="1"/>
      <sheetData sheetId="1" refreshError="1"/>
      <sheetData sheetId="2" refreshError="1"/>
      <sheetData sheetId="3">
        <row r="5">
          <cell r="F5">
            <v>700</v>
          </cell>
          <cell r="I5">
            <v>5.788387178566146</v>
          </cell>
        </row>
        <row r="6">
          <cell r="F6">
            <v>702</v>
          </cell>
          <cell r="I6">
            <v>5.4032210305576536</v>
          </cell>
        </row>
        <row r="7">
          <cell r="F7">
            <v>704</v>
          </cell>
          <cell r="I7">
            <v>5.0305738476011292</v>
          </cell>
        </row>
        <row r="8">
          <cell r="F8">
            <v>706</v>
          </cell>
          <cell r="I8">
            <v>4.7357416230023315</v>
          </cell>
        </row>
        <row r="9">
          <cell r="F9">
            <v>708</v>
          </cell>
          <cell r="I9">
            <v>4.5178914212970263</v>
          </cell>
        </row>
        <row r="10">
          <cell r="F10">
            <v>710</v>
          </cell>
          <cell r="I10">
            <v>4.4199809042604983</v>
          </cell>
        </row>
        <row r="11">
          <cell r="F11">
            <v>712</v>
          </cell>
          <cell r="I11">
            <v>4.4710860829494807</v>
          </cell>
        </row>
        <row r="12">
          <cell r="F12">
            <v>714</v>
          </cell>
          <cell r="I12">
            <v>4.7096070923694642</v>
          </cell>
        </row>
        <row r="13">
          <cell r="F13">
            <v>716</v>
          </cell>
          <cell r="I13">
            <v>5.0862986209469767</v>
          </cell>
        </row>
        <row r="14">
          <cell r="F14">
            <v>718</v>
          </cell>
          <cell r="I14">
            <v>5.6027053968194815</v>
          </cell>
        </row>
        <row r="15">
          <cell r="F15">
            <v>720</v>
          </cell>
          <cell r="I15">
            <v>6.2716465612078451</v>
          </cell>
        </row>
        <row r="16">
          <cell r="F16">
            <v>722</v>
          </cell>
          <cell r="I16">
            <v>6.9684150103573819</v>
          </cell>
        </row>
        <row r="17">
          <cell r="F17">
            <v>724</v>
          </cell>
          <cell r="I17">
            <v>7.5546766973918356</v>
          </cell>
        </row>
        <row r="18">
          <cell r="F18">
            <v>726</v>
          </cell>
          <cell r="I18">
            <v>7.9840764453231259</v>
          </cell>
        </row>
        <row r="19">
          <cell r="F19">
            <v>728</v>
          </cell>
          <cell r="I19">
            <v>8.2220865554198905</v>
          </cell>
        </row>
        <row r="20">
          <cell r="F20">
            <v>730</v>
          </cell>
          <cell r="I20">
            <v>8.2295789703946127</v>
          </cell>
        </row>
        <row r="21">
          <cell r="F21">
            <v>732</v>
          </cell>
          <cell r="I21">
            <v>7.9308221147137754</v>
          </cell>
        </row>
        <row r="22">
          <cell r="F22">
            <v>734</v>
          </cell>
          <cell r="I22">
            <v>7.3998459285463491</v>
          </cell>
        </row>
        <row r="23">
          <cell r="F23">
            <v>736</v>
          </cell>
          <cell r="I23">
            <v>6.6793908779295759</v>
          </cell>
        </row>
        <row r="24">
          <cell r="F24">
            <v>738</v>
          </cell>
          <cell r="I24">
            <v>5.8417710576410178</v>
          </cell>
        </row>
        <row r="25">
          <cell r="F25">
            <v>740</v>
          </cell>
          <cell r="I25">
            <v>5.0165934150900773</v>
          </cell>
        </row>
        <row r="26">
          <cell r="F26">
            <v>742</v>
          </cell>
          <cell r="I26">
            <v>4.3522353601712354</v>
          </cell>
        </row>
        <row r="27">
          <cell r="F27">
            <v>744</v>
          </cell>
          <cell r="I27">
            <v>3.762231578137917</v>
          </cell>
        </row>
        <row r="28">
          <cell r="F28">
            <v>746</v>
          </cell>
          <cell r="I28">
            <v>3.1845488346375479</v>
          </cell>
        </row>
        <row r="29">
          <cell r="F29">
            <v>748</v>
          </cell>
          <cell r="I29">
            <v>2.7764339787926731</v>
          </cell>
        </row>
        <row r="30">
          <cell r="F30">
            <v>750</v>
          </cell>
          <cell r="I30">
            <v>2.4604902152005725</v>
          </cell>
        </row>
        <row r="31">
          <cell r="F31">
            <v>752</v>
          </cell>
          <cell r="I31">
            <v>2.2939373890030295</v>
          </cell>
        </row>
        <row r="32">
          <cell r="F32">
            <v>754</v>
          </cell>
          <cell r="I32">
            <v>2.1908607801808686</v>
          </cell>
        </row>
        <row r="33">
          <cell r="F33">
            <v>756</v>
          </cell>
          <cell r="I33">
            <v>2.1386968223606559</v>
          </cell>
        </row>
        <row r="34">
          <cell r="F34">
            <v>758</v>
          </cell>
          <cell r="I34">
            <v>2.1582192193400211</v>
          </cell>
        </row>
        <row r="35">
          <cell r="F35">
            <v>760</v>
          </cell>
          <cell r="I35">
            <v>2.2424123432060741</v>
          </cell>
        </row>
        <row r="36">
          <cell r="F36">
            <v>762</v>
          </cell>
          <cell r="I36">
            <v>2.3743794210815845</v>
          </cell>
        </row>
        <row r="37">
          <cell r="F37">
            <v>764</v>
          </cell>
          <cell r="I37">
            <v>2.5674391253909961</v>
          </cell>
        </row>
        <row r="38">
          <cell r="F38">
            <v>766</v>
          </cell>
          <cell r="I38">
            <v>2.8739444405240748</v>
          </cell>
        </row>
        <row r="39">
          <cell r="F39">
            <v>768</v>
          </cell>
          <cell r="I39">
            <v>3.2652845165134496</v>
          </cell>
        </row>
        <row r="40">
          <cell r="F40">
            <v>770</v>
          </cell>
          <cell r="I40">
            <v>3.6385231895520818</v>
          </cell>
        </row>
        <row r="41">
          <cell r="F41">
            <v>772</v>
          </cell>
          <cell r="I41">
            <v>4.0225642233414254</v>
          </cell>
        </row>
        <row r="42">
          <cell r="F42">
            <v>774</v>
          </cell>
          <cell r="I42">
            <v>4.4794578157047793</v>
          </cell>
        </row>
        <row r="43">
          <cell r="F43">
            <v>776</v>
          </cell>
          <cell r="I43">
            <v>4.7852801753521206</v>
          </cell>
        </row>
        <row r="44">
          <cell r="F44">
            <v>778</v>
          </cell>
          <cell r="I44">
            <v>4.9435648371035832</v>
          </cell>
        </row>
        <row r="45">
          <cell r="F45">
            <v>780</v>
          </cell>
          <cell r="I45">
            <v>4.9771626297577862</v>
          </cell>
        </row>
        <row r="46">
          <cell r="F46">
            <v>782</v>
          </cell>
          <cell r="I46">
            <v>4.8408448909702821</v>
          </cell>
        </row>
        <row r="47">
          <cell r="F47">
            <v>784</v>
          </cell>
          <cell r="I47">
            <v>4.4789995707281802</v>
          </cell>
        </row>
        <row r="48">
          <cell r="F48">
            <v>786</v>
          </cell>
          <cell r="I48">
            <v>4.0408322303158686</v>
          </cell>
        </row>
        <row r="49">
          <cell r="F49">
            <v>788</v>
          </cell>
          <cell r="I49">
            <v>3.3700565259113828</v>
          </cell>
        </row>
        <row r="50">
          <cell r="F50">
            <v>790</v>
          </cell>
          <cell r="I50">
            <v>2.616132548089793</v>
          </cell>
        </row>
        <row r="51">
          <cell r="F51">
            <v>792</v>
          </cell>
          <cell r="I51">
            <v>2.0800732428639406</v>
          </cell>
        </row>
        <row r="52">
          <cell r="F52">
            <v>794</v>
          </cell>
          <cell r="I52">
            <v>1.5443919738835785</v>
          </cell>
        </row>
        <row r="53">
          <cell r="F53">
            <v>796</v>
          </cell>
          <cell r="I53">
            <v>1.1260270120936497</v>
          </cell>
        </row>
        <row r="54">
          <cell r="F54">
            <v>798</v>
          </cell>
          <cell r="I54">
            <v>0.7404417082975896</v>
          </cell>
        </row>
        <row r="55">
          <cell r="F55">
            <v>800</v>
          </cell>
          <cell r="I55">
            <v>0.5361063423938961</v>
          </cell>
        </row>
        <row r="61">
          <cell r="P61">
            <v>700</v>
          </cell>
          <cell r="S61">
            <v>6.4064692512928616</v>
          </cell>
        </row>
        <row r="62">
          <cell r="P62">
            <v>702</v>
          </cell>
          <cell r="S62">
            <v>6.1497394830728176</v>
          </cell>
        </row>
        <row r="63">
          <cell r="P63">
            <v>704</v>
          </cell>
          <cell r="S63">
            <v>5.6636526579622286</v>
          </cell>
        </row>
        <row r="64">
          <cell r="P64">
            <v>706</v>
          </cell>
          <cell r="S64">
            <v>5.2605922339060545</v>
          </cell>
        </row>
        <row r="65">
          <cell r="P65">
            <v>708</v>
          </cell>
          <cell r="S65">
            <v>5.1082644445311125</v>
          </cell>
        </row>
        <row r="66">
          <cell r="P66">
            <v>710</v>
          </cell>
          <cell r="S66">
            <v>4.9380345746039138</v>
          </cell>
        </row>
        <row r="67">
          <cell r="P67">
            <v>712</v>
          </cell>
          <cell r="S67">
            <v>4.7860232389664619</v>
          </cell>
        </row>
        <row r="68">
          <cell r="P68">
            <v>714</v>
          </cell>
          <cell r="S68">
            <v>4.6729348563199649</v>
          </cell>
        </row>
        <row r="69">
          <cell r="P69">
            <v>716</v>
          </cell>
          <cell r="S69">
            <v>4.7128803963574804</v>
          </cell>
        </row>
        <row r="70">
          <cell r="P70">
            <v>718</v>
          </cell>
          <cell r="S70">
            <v>4.9076234538975685</v>
          </cell>
        </row>
        <row r="71">
          <cell r="P71">
            <v>720</v>
          </cell>
          <cell r="S71">
            <v>5.4823060604739702</v>
          </cell>
        </row>
        <row r="72">
          <cell r="P72">
            <v>722</v>
          </cell>
          <cell r="S72">
            <v>5.9627088126362606</v>
          </cell>
        </row>
        <row r="73">
          <cell r="P73">
            <v>724</v>
          </cell>
          <cell r="S73">
            <v>6.38916957677921</v>
          </cell>
        </row>
        <row r="74">
          <cell r="P74">
            <v>726</v>
          </cell>
          <cell r="S74">
            <v>6.8484204943790967</v>
          </cell>
        </row>
        <row r="75">
          <cell r="P75">
            <v>728</v>
          </cell>
          <cell r="S75">
            <v>7.2806289937764044</v>
          </cell>
        </row>
        <row r="76">
          <cell r="P76">
            <v>730</v>
          </cell>
          <cell r="S76">
            <v>7.6694996472368233</v>
          </cell>
        </row>
        <row r="77">
          <cell r="P77">
            <v>732</v>
          </cell>
          <cell r="S77">
            <v>7.9219473575077437</v>
          </cell>
        </row>
        <row r="78">
          <cell r="P78">
            <v>734</v>
          </cell>
          <cell r="S78">
            <v>7.8474959666896638</v>
          </cell>
        </row>
        <row r="79">
          <cell r="P79">
            <v>736</v>
          </cell>
          <cell r="S79">
            <v>7.7012452765672386</v>
          </cell>
        </row>
        <row r="80">
          <cell r="P80">
            <v>738</v>
          </cell>
          <cell r="S80">
            <v>7.400879679352558</v>
          </cell>
        </row>
        <row r="81">
          <cell r="P81">
            <v>740</v>
          </cell>
          <cell r="S81">
            <v>7.3321057426723169</v>
          </cell>
        </row>
        <row r="82">
          <cell r="P82">
            <v>742</v>
          </cell>
          <cell r="S82">
            <v>6.9690887193898021</v>
          </cell>
        </row>
        <row r="83">
          <cell r="P83">
            <v>744</v>
          </cell>
          <cell r="S83">
            <v>6.3491319363055334</v>
          </cell>
        </row>
        <row r="84">
          <cell r="P84">
            <v>746</v>
          </cell>
          <cell r="S84">
            <v>5.6001155865213272</v>
          </cell>
        </row>
        <row r="85">
          <cell r="P85">
            <v>748</v>
          </cell>
          <cell r="S85">
            <v>4.8618612212624868</v>
          </cell>
        </row>
        <row r="86">
          <cell r="P86">
            <v>750</v>
          </cell>
          <cell r="S86">
            <v>4.236316773639258</v>
          </cell>
        </row>
        <row r="87">
          <cell r="P87">
            <v>752</v>
          </cell>
          <cell r="S87">
            <v>3.6484295320385178</v>
          </cell>
        </row>
        <row r="88">
          <cell r="P88">
            <v>754</v>
          </cell>
          <cell r="S88">
            <v>3.1794698290379078</v>
          </cell>
        </row>
        <row r="89">
          <cell r="P89">
            <v>756</v>
          </cell>
          <cell r="S89">
            <v>2.8159639401240981</v>
          </cell>
        </row>
        <row r="90">
          <cell r="P90">
            <v>758</v>
          </cell>
          <cell r="S90">
            <v>2.5861643673464716</v>
          </cell>
        </row>
        <row r="91">
          <cell r="P91">
            <v>760</v>
          </cell>
          <cell r="S91">
            <v>2.4618849508470371</v>
          </cell>
        </row>
        <row r="92">
          <cell r="P92">
            <v>762</v>
          </cell>
          <cell r="S92">
            <v>2.401365866646318</v>
          </cell>
        </row>
        <row r="93">
          <cell r="P93">
            <v>764</v>
          </cell>
          <cell r="S93">
            <v>2.4292338982290871</v>
          </cell>
        </row>
        <row r="94">
          <cell r="P94">
            <v>766</v>
          </cell>
          <cell r="S94">
            <v>2.5709872850437452</v>
          </cell>
        </row>
        <row r="95">
          <cell r="P95">
            <v>768</v>
          </cell>
          <cell r="S95">
            <v>2.7735606060606059</v>
          </cell>
        </row>
        <row r="96">
          <cell r="P96">
            <v>770</v>
          </cell>
          <cell r="S96">
            <v>2.983818258022727</v>
          </cell>
        </row>
        <row r="97">
          <cell r="P97">
            <v>772</v>
          </cell>
          <cell r="S97">
            <v>3.2494037338596926</v>
          </cell>
        </row>
        <row r="98">
          <cell r="P98">
            <v>774</v>
          </cell>
          <cell r="S98">
            <v>3.6147725258631143</v>
          </cell>
        </row>
        <row r="99">
          <cell r="P99">
            <v>776</v>
          </cell>
          <cell r="S99">
            <v>3.8939907151888797</v>
          </cell>
        </row>
        <row r="100">
          <cell r="P100">
            <v>778</v>
          </cell>
          <cell r="S100">
            <v>4.1058374732792569</v>
          </cell>
        </row>
        <row r="101">
          <cell r="P101">
            <v>780</v>
          </cell>
          <cell r="S101">
            <v>4.2994343446565235</v>
          </cell>
        </row>
        <row r="102">
          <cell r="P102">
            <v>782</v>
          </cell>
          <cell r="S102">
            <v>4.4540374997963736</v>
          </cell>
        </row>
        <row r="103">
          <cell r="P103">
            <v>784</v>
          </cell>
          <cell r="S103">
            <v>4.4236698553245315</v>
          </cell>
        </row>
        <row r="104">
          <cell r="P104">
            <v>786</v>
          </cell>
          <cell r="S104">
            <v>4.2541625276011485</v>
          </cell>
        </row>
        <row r="105">
          <cell r="P105">
            <v>788</v>
          </cell>
          <cell r="S105">
            <v>3.9785103874605232</v>
          </cell>
        </row>
        <row r="106">
          <cell r="P106">
            <v>790</v>
          </cell>
          <cell r="S106">
            <v>3.6845118541601329</v>
          </cell>
        </row>
        <row r="107">
          <cell r="P107">
            <v>792</v>
          </cell>
          <cell r="S107">
            <v>3.3020220075080515</v>
          </cell>
        </row>
        <row r="108">
          <cell r="P108">
            <v>794</v>
          </cell>
          <cell r="S108">
            <v>2.7314900362759302</v>
          </cell>
        </row>
        <row r="109">
          <cell r="P109">
            <v>796</v>
          </cell>
          <cell r="S109">
            <v>2.2459211518368689</v>
          </cell>
        </row>
        <row r="110">
          <cell r="P110">
            <v>798</v>
          </cell>
          <cell r="S110">
            <v>1.8415298759222853</v>
          </cell>
        </row>
        <row r="111">
          <cell r="P111">
            <v>800</v>
          </cell>
          <cell r="S111">
            <v>1.5215129635707252</v>
          </cell>
        </row>
      </sheetData>
      <sheetData sheetId="4">
        <row r="3">
          <cell r="B3">
            <v>700</v>
          </cell>
          <cell r="E3">
            <v>17.786069651741293</v>
          </cell>
        </row>
        <row r="4">
          <cell r="B4">
            <v>705</v>
          </cell>
          <cell r="E4">
            <v>17.970149253731343</v>
          </cell>
        </row>
        <row r="5">
          <cell r="B5">
            <v>710</v>
          </cell>
          <cell r="E5">
            <v>18.199004975124378</v>
          </cell>
        </row>
        <row r="6">
          <cell r="B6">
            <v>715</v>
          </cell>
          <cell r="E6">
            <v>18.930348258706466</v>
          </cell>
        </row>
        <row r="7">
          <cell r="B7">
            <v>720</v>
          </cell>
          <cell r="E7">
            <v>18.462686567164177</v>
          </cell>
        </row>
        <row r="8">
          <cell r="B8">
            <v>725</v>
          </cell>
          <cell r="E8">
            <v>18.945273631840795</v>
          </cell>
        </row>
        <row r="9">
          <cell r="B9">
            <v>730</v>
          </cell>
          <cell r="E9">
            <v>19.53731343283582</v>
          </cell>
        </row>
        <row r="10">
          <cell r="B10">
            <v>735</v>
          </cell>
          <cell r="E10">
            <v>22.796019900497509</v>
          </cell>
        </row>
        <row r="11">
          <cell r="B11">
            <v>740</v>
          </cell>
          <cell r="E11">
            <v>23.084577114427859</v>
          </cell>
        </row>
        <row r="12">
          <cell r="B12">
            <v>745</v>
          </cell>
          <cell r="E12">
            <v>26.910447761194028</v>
          </cell>
        </row>
        <row r="13">
          <cell r="B13">
            <v>750</v>
          </cell>
          <cell r="E13">
            <v>36.71641791044776</v>
          </cell>
        </row>
        <row r="14">
          <cell r="B14">
            <v>755</v>
          </cell>
          <cell r="E14">
            <v>44.970149253731336</v>
          </cell>
        </row>
        <row r="15">
          <cell r="B15">
            <v>760</v>
          </cell>
          <cell r="E15">
            <v>61.094527363184071</v>
          </cell>
        </row>
        <row r="16">
          <cell r="B16">
            <v>765</v>
          </cell>
          <cell r="E16">
            <v>73.432835820895519</v>
          </cell>
        </row>
        <row r="17">
          <cell r="B17">
            <v>770</v>
          </cell>
          <cell r="E17">
            <v>80.646766169154233</v>
          </cell>
        </row>
        <row r="18">
          <cell r="B18">
            <v>775</v>
          </cell>
          <cell r="E18">
            <v>84.427860696517399</v>
          </cell>
        </row>
        <row r="19">
          <cell r="B19">
            <v>780</v>
          </cell>
          <cell r="E19">
            <v>84.925373134328353</v>
          </cell>
        </row>
        <row r="20">
          <cell r="B20">
            <v>785</v>
          </cell>
          <cell r="E20">
            <v>85.024875621890544</v>
          </cell>
        </row>
        <row r="21">
          <cell r="B21">
            <v>790</v>
          </cell>
          <cell r="E21">
            <v>84.975124378109442</v>
          </cell>
        </row>
        <row r="22">
          <cell r="B22">
            <v>795</v>
          </cell>
          <cell r="E22">
            <v>85.124378109452735</v>
          </cell>
        </row>
        <row r="23">
          <cell r="B23">
            <v>800</v>
          </cell>
          <cell r="E23">
            <v>85.472636815920396</v>
          </cell>
        </row>
        <row r="28">
          <cell r="B28">
            <v>700</v>
          </cell>
          <cell r="E28">
            <v>19.502487562189053</v>
          </cell>
        </row>
        <row r="29">
          <cell r="B29">
            <v>705</v>
          </cell>
          <cell r="E29">
            <v>18.592039800995025</v>
          </cell>
        </row>
        <row r="30">
          <cell r="B30">
            <v>710</v>
          </cell>
          <cell r="E30">
            <v>18.318407960199004</v>
          </cell>
        </row>
        <row r="31">
          <cell r="B31">
            <v>715</v>
          </cell>
          <cell r="E31">
            <v>17.766169154228855</v>
          </cell>
        </row>
        <row r="32">
          <cell r="B32">
            <v>720</v>
          </cell>
          <cell r="E32">
            <v>18.268656716417912</v>
          </cell>
        </row>
        <row r="33">
          <cell r="B33">
            <v>725</v>
          </cell>
          <cell r="E33">
            <v>19.965174129353233</v>
          </cell>
        </row>
        <row r="34">
          <cell r="B34">
            <v>730</v>
          </cell>
          <cell r="E34">
            <v>21.562189054726364</v>
          </cell>
        </row>
        <row r="35">
          <cell r="B35">
            <v>735</v>
          </cell>
          <cell r="E35">
            <v>24.731343283582088</v>
          </cell>
        </row>
        <row r="36">
          <cell r="B36">
            <v>740</v>
          </cell>
          <cell r="E36">
            <v>29.139303482587064</v>
          </cell>
        </row>
        <row r="37">
          <cell r="B37">
            <v>745</v>
          </cell>
          <cell r="E37">
            <v>37.184079601990049</v>
          </cell>
        </row>
        <row r="38">
          <cell r="B38">
            <v>750</v>
          </cell>
          <cell r="E38">
            <v>51.343283582089548</v>
          </cell>
        </row>
        <row r="39">
          <cell r="B39">
            <v>755</v>
          </cell>
          <cell r="E39">
            <v>63.830845771144276</v>
          </cell>
        </row>
        <row r="40">
          <cell r="B40">
            <v>760</v>
          </cell>
          <cell r="E40">
            <v>74.726368159203972</v>
          </cell>
        </row>
        <row r="41">
          <cell r="B41">
            <v>765</v>
          </cell>
          <cell r="E41">
            <v>80.199004975124382</v>
          </cell>
        </row>
        <row r="42">
          <cell r="B42">
            <v>770</v>
          </cell>
          <cell r="E42">
            <v>82.736318407960184</v>
          </cell>
        </row>
        <row r="43">
          <cell r="B43">
            <v>775</v>
          </cell>
          <cell r="E43">
            <v>83.980099502487548</v>
          </cell>
        </row>
        <row r="44">
          <cell r="B44">
            <v>780</v>
          </cell>
          <cell r="E44">
            <v>83.631840796019887</v>
          </cell>
        </row>
        <row r="45">
          <cell r="B45">
            <v>785</v>
          </cell>
          <cell r="E45">
            <v>83.582089552238799</v>
          </cell>
        </row>
        <row r="46">
          <cell r="B46">
            <v>790</v>
          </cell>
          <cell r="E46">
            <v>83.134328358208961</v>
          </cell>
        </row>
        <row r="47">
          <cell r="B47">
            <v>795</v>
          </cell>
          <cell r="E47">
            <v>83.532338308457696</v>
          </cell>
        </row>
        <row r="48">
          <cell r="B48">
            <v>800</v>
          </cell>
          <cell r="E48">
            <v>77.31343283582089</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
    </sheetNames>
    <sheetDataSet>
      <sheetData sheetId="0">
        <row r="5">
          <cell r="F5">
            <v>700</v>
          </cell>
          <cell r="I5">
            <v>11.647665736183308</v>
          </cell>
        </row>
        <row r="6">
          <cell r="F6">
            <v>702</v>
          </cell>
          <cell r="I6">
            <v>12.471643074425145</v>
          </cell>
        </row>
        <row r="7">
          <cell r="F7">
            <v>704</v>
          </cell>
          <cell r="I7">
            <v>12.797994584754509</v>
          </cell>
        </row>
        <row r="8">
          <cell r="F8">
            <v>706</v>
          </cell>
          <cell r="I8">
            <v>12.293365693505823</v>
          </cell>
        </row>
        <row r="9">
          <cell r="F9">
            <v>708</v>
          </cell>
          <cell r="I9">
            <v>11.207116448338532</v>
          </cell>
        </row>
        <row r="10">
          <cell r="F10">
            <v>710</v>
          </cell>
          <cell r="I10">
            <v>9.5841568868016616</v>
          </cell>
        </row>
        <row r="11">
          <cell r="F11">
            <v>712</v>
          </cell>
          <cell r="I11">
            <v>7.8490816164730077</v>
          </cell>
        </row>
        <row r="12">
          <cell r="F12">
            <v>714</v>
          </cell>
          <cell r="I12">
            <v>6.80307207698967</v>
          </cell>
        </row>
        <row r="13">
          <cell r="F13">
            <v>716</v>
          </cell>
          <cell r="I13">
            <v>6.4583101902451441</v>
          </cell>
        </row>
        <row r="14">
          <cell r="F14">
            <v>718</v>
          </cell>
          <cell r="I14">
            <v>6.688353304763603</v>
          </cell>
        </row>
        <row r="15">
          <cell r="F15">
            <v>720</v>
          </cell>
          <cell r="I15">
            <v>7.5346339863923282</v>
          </cell>
        </row>
        <row r="16">
          <cell r="F16">
            <v>722</v>
          </cell>
          <cell r="I16">
            <v>8.7803087355567797</v>
          </cell>
        </row>
        <row r="17">
          <cell r="F17">
            <v>724</v>
          </cell>
          <cell r="I17">
            <v>10.102680033381572</v>
          </cell>
        </row>
        <row r="18">
          <cell r="F18">
            <v>726</v>
          </cell>
          <cell r="I18">
            <v>10.7907263027236</v>
          </cell>
        </row>
        <row r="19">
          <cell r="F19">
            <v>728</v>
          </cell>
          <cell r="I19">
            <v>10.6826584304481</v>
          </cell>
        </row>
        <row r="20">
          <cell r="F20">
            <v>730</v>
          </cell>
          <cell r="I20">
            <v>9.7503604902667629</v>
          </cell>
        </row>
        <row r="21">
          <cell r="F21">
            <v>732</v>
          </cell>
          <cell r="I21">
            <v>8.2739171639229294</v>
          </cell>
        </row>
        <row r="22">
          <cell r="F22">
            <v>734</v>
          </cell>
          <cell r="I22">
            <v>6.8242127410064493</v>
          </cell>
        </row>
        <row r="23">
          <cell r="F23">
            <v>736</v>
          </cell>
          <cell r="I23">
            <v>5.6438625919216978</v>
          </cell>
        </row>
        <row r="24">
          <cell r="F24">
            <v>738</v>
          </cell>
          <cell r="I24">
            <v>4.8110072485587976</v>
          </cell>
        </row>
        <row r="25">
          <cell r="F25">
            <v>740</v>
          </cell>
          <cell r="I25">
            <v>4.4340563487183715</v>
          </cell>
        </row>
        <row r="26">
          <cell r="F26">
            <v>742</v>
          </cell>
          <cell r="I26">
            <v>4.4774307071903472</v>
          </cell>
        </row>
        <row r="27">
          <cell r="F27">
            <v>744</v>
          </cell>
          <cell r="I27">
            <v>4.7361405159570289</v>
          </cell>
        </row>
        <row r="28">
          <cell r="F28">
            <v>746</v>
          </cell>
          <cell r="I28">
            <v>5.0638976018146522</v>
          </cell>
        </row>
        <row r="29">
          <cell r="F29">
            <v>748</v>
          </cell>
          <cell r="I29">
            <v>5.2341517851254054</v>
          </cell>
        </row>
        <row r="30">
          <cell r="F30">
            <v>750</v>
          </cell>
          <cell r="I30">
            <v>5.1268051434223549</v>
          </cell>
        </row>
        <row r="31">
          <cell r="F31">
            <v>752</v>
          </cell>
          <cell r="I31">
            <v>4.7250500277412391</v>
          </cell>
        </row>
        <row r="32">
          <cell r="F32">
            <v>754</v>
          </cell>
          <cell r="I32">
            <v>4.1862008366416577</v>
          </cell>
        </row>
        <row r="33">
          <cell r="F33">
            <v>756</v>
          </cell>
          <cell r="I33">
            <v>3.5830813807004285</v>
          </cell>
        </row>
        <row r="34">
          <cell r="F34">
            <v>758</v>
          </cell>
          <cell r="I34">
            <v>3.028752258863654</v>
          </cell>
        </row>
        <row r="35">
          <cell r="F35">
            <v>760</v>
          </cell>
          <cell r="I35">
            <v>2.7014714204867007</v>
          </cell>
        </row>
        <row r="36">
          <cell r="F36">
            <v>762</v>
          </cell>
          <cell r="I36">
            <v>2.5443082975413076</v>
          </cell>
        </row>
        <row r="37">
          <cell r="F37">
            <v>764</v>
          </cell>
          <cell r="I37">
            <v>2.4389010553388157</v>
          </cell>
        </row>
        <row r="38">
          <cell r="F38">
            <v>766</v>
          </cell>
          <cell r="I38">
            <v>2.3104314967551387</v>
          </cell>
        </row>
        <row r="39">
          <cell r="F39">
            <v>768</v>
          </cell>
          <cell r="I39">
            <v>2.146102328182188</v>
          </cell>
        </row>
        <row r="40">
          <cell r="F40">
            <v>770</v>
          </cell>
          <cell r="I40">
            <v>1.9655838846353972</v>
          </cell>
        </row>
        <row r="41">
          <cell r="F41">
            <v>772</v>
          </cell>
          <cell r="I41">
            <v>1.7729194865207385</v>
          </cell>
        </row>
        <row r="42">
          <cell r="F42">
            <v>774</v>
          </cell>
          <cell r="I42">
            <v>1.5310656204047868</v>
          </cell>
        </row>
        <row r="43">
          <cell r="F43">
            <v>776</v>
          </cell>
          <cell r="I43">
            <v>1.3571751167592998</v>
          </cell>
        </row>
        <row r="44">
          <cell r="F44">
            <v>778</v>
          </cell>
          <cell r="I44">
            <v>1.2270938217520067</v>
          </cell>
        </row>
        <row r="45">
          <cell r="F45">
            <v>780</v>
          </cell>
          <cell r="I45">
            <v>1.1144465290806753</v>
          </cell>
        </row>
        <row r="46">
          <cell r="F46">
            <v>782</v>
          </cell>
          <cell r="I46">
            <v>0.99964620131145387</v>
          </cell>
        </row>
        <row r="47">
          <cell r="F47">
            <v>784</v>
          </cell>
          <cell r="I47">
            <v>0.89994598973805018</v>
          </cell>
        </row>
        <row r="48">
          <cell r="F48">
            <v>786</v>
          </cell>
          <cell r="I48">
            <v>0.79761073845226982</v>
          </cell>
        </row>
        <row r="49">
          <cell r="F49">
            <v>788</v>
          </cell>
          <cell r="I49">
            <v>0.66093329604825568</v>
          </cell>
        </row>
        <row r="50">
          <cell r="F50">
            <v>790</v>
          </cell>
          <cell r="I50">
            <v>0.51357928838483979</v>
          </cell>
        </row>
        <row r="51">
          <cell r="F51">
            <v>792</v>
          </cell>
          <cell r="I51">
            <v>0.39964451902654152</v>
          </cell>
        </row>
        <row r="52">
          <cell r="F52">
            <v>794</v>
          </cell>
          <cell r="I52">
            <v>0.29591967324845753</v>
          </cell>
        </row>
        <row r="53">
          <cell r="F53">
            <v>796</v>
          </cell>
          <cell r="I53">
            <v>0.22652765305190931</v>
          </cell>
        </row>
        <row r="54">
          <cell r="F54">
            <v>798</v>
          </cell>
          <cell r="I54">
            <v>0.16223562503380753</v>
          </cell>
        </row>
        <row r="55">
          <cell r="F55">
            <v>800</v>
          </cell>
          <cell r="I55">
            <v>0.13058317843866168</v>
          </cell>
        </row>
        <row r="61">
          <cell r="F61">
            <v>700</v>
          </cell>
          <cell r="I61">
            <v>11.650069626283422</v>
          </cell>
        </row>
        <row r="62">
          <cell r="F62">
            <v>702</v>
          </cell>
          <cell r="I62">
            <v>12.249887315155272</v>
          </cell>
        </row>
        <row r="63">
          <cell r="F63">
            <v>704</v>
          </cell>
          <cell r="I63">
            <v>12.365150328600476</v>
          </cell>
        </row>
        <row r="64">
          <cell r="F64">
            <v>706</v>
          </cell>
          <cell r="I64">
            <v>11.781563489933639</v>
          </cell>
        </row>
        <row r="65">
          <cell r="F65">
            <v>708</v>
          </cell>
          <cell r="I65">
            <v>10.698192792223741</v>
          </cell>
        </row>
        <row r="66">
          <cell r="F66">
            <v>710</v>
          </cell>
          <cell r="I66">
            <v>9.2300676974121831</v>
          </cell>
        </row>
        <row r="67">
          <cell r="F67">
            <v>712</v>
          </cell>
          <cell r="I67">
            <v>7.711294641556858</v>
          </cell>
        </row>
        <row r="68">
          <cell r="F68">
            <v>714</v>
          </cell>
          <cell r="I68">
            <v>6.8163154815332883</v>
          </cell>
        </row>
        <row r="69">
          <cell r="F69">
            <v>716</v>
          </cell>
          <cell r="I69">
            <v>6.6357844682313765</v>
          </cell>
        </row>
        <row r="70">
          <cell r="F70">
            <v>718</v>
          </cell>
          <cell r="I70">
            <v>6.9908128684578408</v>
          </cell>
        </row>
        <row r="71">
          <cell r="F71">
            <v>720</v>
          </cell>
          <cell r="I71">
            <v>7.8577043300969684</v>
          </cell>
        </row>
        <row r="72">
          <cell r="F72">
            <v>722</v>
          </cell>
          <cell r="I72">
            <v>8.9968694934133602</v>
          </cell>
        </row>
        <row r="73">
          <cell r="F73">
            <v>724</v>
          </cell>
          <cell r="I73">
            <v>10.056642861267239</v>
          </cell>
        </row>
        <row r="74">
          <cell r="F74">
            <v>726</v>
          </cell>
          <cell r="I74">
            <v>10.512849196025694</v>
          </cell>
        </row>
        <row r="75">
          <cell r="F75">
            <v>728</v>
          </cell>
          <cell r="I75">
            <v>10.168464968362843</v>
          </cell>
        </row>
        <row r="76">
          <cell r="F76">
            <v>730</v>
          </cell>
          <cell r="I76">
            <v>9.1777621303290235</v>
          </cell>
        </row>
        <row r="77">
          <cell r="F77">
            <v>732</v>
          </cell>
          <cell r="I77">
            <v>7.7950470533224676</v>
          </cell>
        </row>
        <row r="78">
          <cell r="F78">
            <v>734</v>
          </cell>
          <cell r="I78">
            <v>6.4162655565633768</v>
          </cell>
        </row>
        <row r="79">
          <cell r="F79">
            <v>736</v>
          </cell>
          <cell r="I79">
            <v>5.3942701127432215</v>
          </cell>
        </row>
        <row r="80">
          <cell r="F80">
            <v>738</v>
          </cell>
          <cell r="I80">
            <v>4.782748352644731</v>
          </cell>
        </row>
        <row r="81">
          <cell r="F81">
            <v>740</v>
          </cell>
          <cell r="I81">
            <v>4.4980218313551639</v>
          </cell>
        </row>
        <row r="82">
          <cell r="F82">
            <v>742</v>
          </cell>
          <cell r="I82">
            <v>4.580512776785616</v>
          </cell>
        </row>
        <row r="83">
          <cell r="F83">
            <v>744</v>
          </cell>
          <cell r="I83">
            <v>4.8391655105081952</v>
          </cell>
        </row>
        <row r="84">
          <cell r="F84">
            <v>746</v>
          </cell>
          <cell r="I84">
            <v>5.1005153132386232</v>
          </cell>
        </row>
        <row r="85">
          <cell r="F85">
            <v>748</v>
          </cell>
          <cell r="I85">
            <v>5.1793269504928405</v>
          </cell>
        </row>
        <row r="86">
          <cell r="F86">
            <v>750</v>
          </cell>
          <cell r="I86">
            <v>5.0087887783016116</v>
          </cell>
        </row>
        <row r="87">
          <cell r="F87">
            <v>752</v>
          </cell>
          <cell r="I87">
            <v>4.602487106784845</v>
          </cell>
        </row>
        <row r="88">
          <cell r="F88">
            <v>754</v>
          </cell>
          <cell r="I88">
            <v>4.0296704774510586</v>
          </cell>
        </row>
        <row r="89">
          <cell r="F89">
            <v>756</v>
          </cell>
          <cell r="I89">
            <v>3.4880892203513438</v>
          </cell>
        </row>
        <row r="90">
          <cell r="F90">
            <v>758</v>
          </cell>
          <cell r="I90">
            <v>2.9798758239940084</v>
          </cell>
        </row>
        <row r="91">
          <cell r="F91">
            <v>760</v>
          </cell>
          <cell r="I91">
            <v>2.639246066608099</v>
          </cell>
        </row>
        <row r="92">
          <cell r="F92">
            <v>762</v>
          </cell>
          <cell r="I92">
            <v>2.4629246243376159</v>
          </cell>
        </row>
        <row r="93">
          <cell r="F93">
            <v>764</v>
          </cell>
          <cell r="I93">
            <v>2.3480354407950541</v>
          </cell>
        </row>
        <row r="94">
          <cell r="F94">
            <v>766</v>
          </cell>
          <cell r="I94">
            <v>2.2070722139755445</v>
          </cell>
        </row>
        <row r="95">
          <cell r="F95">
            <v>768</v>
          </cell>
          <cell r="I95">
            <v>2.0247514753407336</v>
          </cell>
        </row>
        <row r="96">
          <cell r="F96">
            <v>770</v>
          </cell>
          <cell r="I96">
            <v>1.8318651045923773</v>
          </cell>
        </row>
        <row r="97">
          <cell r="F97">
            <v>772</v>
          </cell>
          <cell r="I97">
            <v>1.6625141425170602</v>
          </cell>
        </row>
        <row r="98">
          <cell r="F98">
            <v>774</v>
          </cell>
          <cell r="I98">
            <v>1.4428050183197618</v>
          </cell>
        </row>
        <row r="99">
          <cell r="F99">
            <v>776</v>
          </cell>
          <cell r="I99">
            <v>1.2630614250433387</v>
          </cell>
        </row>
        <row r="100">
          <cell r="F100">
            <v>778</v>
          </cell>
          <cell r="I100">
            <v>1.1292092971848136</v>
          </cell>
        </row>
        <row r="101">
          <cell r="F101">
            <v>780</v>
          </cell>
          <cell r="I101">
            <v>1.0219780219780219</v>
          </cell>
        </row>
        <row r="102">
          <cell r="F102">
            <v>782</v>
          </cell>
          <cell r="I102">
            <v>0.90559314843100547</v>
          </cell>
        </row>
        <row r="103">
          <cell r="F103">
            <v>784</v>
          </cell>
          <cell r="I103">
            <v>0.79394345611706907</v>
          </cell>
        </row>
        <row r="104">
          <cell r="F104">
            <v>786</v>
          </cell>
          <cell r="I104">
            <v>0.68462921450399161</v>
          </cell>
        </row>
        <row r="105">
          <cell r="F105">
            <v>788</v>
          </cell>
          <cell r="I105">
            <v>0.55916015943141884</v>
          </cell>
        </row>
        <row r="106">
          <cell r="F106">
            <v>790</v>
          </cell>
          <cell r="I106">
            <v>0.42883209935514688</v>
          </cell>
        </row>
        <row r="107">
          <cell r="F107">
            <v>792</v>
          </cell>
          <cell r="I107">
            <v>0.32901729487297643</v>
          </cell>
        </row>
        <row r="108">
          <cell r="F108">
            <v>794</v>
          </cell>
          <cell r="I108">
            <v>0.23897614875979475</v>
          </cell>
        </row>
        <row r="109">
          <cell r="F109">
            <v>796</v>
          </cell>
          <cell r="I109">
            <v>0.18803407530507596</v>
          </cell>
        </row>
        <row r="110">
          <cell r="F110">
            <v>798</v>
          </cell>
          <cell r="I110">
            <v>0.13783532906339924</v>
          </cell>
        </row>
        <row r="111">
          <cell r="F111">
            <v>800</v>
          </cell>
          <cell r="I111">
            <v>0.11226705091258404</v>
          </cell>
        </row>
      </sheetData>
      <sheetData sheetId="1">
        <row r="3">
          <cell r="B3">
            <v>700</v>
          </cell>
          <cell r="E3">
            <v>13.477611940298507</v>
          </cell>
        </row>
        <row r="4">
          <cell r="B4">
            <v>705</v>
          </cell>
          <cell r="E4">
            <v>14.666666666666666</v>
          </cell>
        </row>
        <row r="5">
          <cell r="B5">
            <v>710</v>
          </cell>
          <cell r="E5">
            <v>16.348258706467661</v>
          </cell>
        </row>
        <row r="6">
          <cell r="B6">
            <v>715</v>
          </cell>
          <cell r="E6">
            <v>17.621890547263678</v>
          </cell>
        </row>
        <row r="7">
          <cell r="B7">
            <v>720</v>
          </cell>
          <cell r="E7">
            <v>20.238805970149251</v>
          </cell>
        </row>
        <row r="8">
          <cell r="B8">
            <v>725</v>
          </cell>
          <cell r="E8">
            <v>23.383084577114428</v>
          </cell>
        </row>
        <row r="9">
          <cell r="B9">
            <v>730</v>
          </cell>
          <cell r="E9">
            <v>25.313432835820894</v>
          </cell>
        </row>
        <row r="10">
          <cell r="B10">
            <v>735</v>
          </cell>
          <cell r="E10">
            <v>29.666666666666664</v>
          </cell>
        </row>
        <row r="11">
          <cell r="B11">
            <v>740</v>
          </cell>
          <cell r="E11">
            <v>38.860696517412933</v>
          </cell>
        </row>
        <row r="12">
          <cell r="B12">
            <v>745</v>
          </cell>
          <cell r="E12">
            <v>47.925373134328353</v>
          </cell>
        </row>
        <row r="13">
          <cell r="B13">
            <v>750</v>
          </cell>
          <cell r="E13">
            <v>55.373134328358212</v>
          </cell>
        </row>
        <row r="14">
          <cell r="B14">
            <v>755</v>
          </cell>
          <cell r="E14">
            <v>61.542288557213922</v>
          </cell>
        </row>
        <row r="15">
          <cell r="B15">
            <v>760</v>
          </cell>
          <cell r="E15">
            <v>68.009950248756212</v>
          </cell>
        </row>
        <row r="16">
          <cell r="B16">
            <v>765</v>
          </cell>
          <cell r="E16">
            <v>70.845771144278601</v>
          </cell>
        </row>
        <row r="17">
          <cell r="B17">
            <v>770</v>
          </cell>
          <cell r="E17">
            <v>73.034825870646756</v>
          </cell>
        </row>
        <row r="18">
          <cell r="B18">
            <v>775</v>
          </cell>
          <cell r="E18">
            <v>73.582089552238799</v>
          </cell>
        </row>
        <row r="19">
          <cell r="B19">
            <v>780</v>
          </cell>
          <cell r="E19">
            <v>73.184079601990049</v>
          </cell>
        </row>
        <row r="20">
          <cell r="B20">
            <v>785</v>
          </cell>
          <cell r="E20">
            <v>70.74626865671641</v>
          </cell>
        </row>
        <row r="21">
          <cell r="B21">
            <v>790</v>
          </cell>
          <cell r="E21">
            <v>70</v>
          </cell>
        </row>
        <row r="22">
          <cell r="B22">
            <v>795</v>
          </cell>
          <cell r="E22">
            <v>67.412935323383081</v>
          </cell>
        </row>
        <row r="23">
          <cell r="B23">
            <v>800</v>
          </cell>
          <cell r="E23">
            <v>60.398009950248756</v>
          </cell>
        </row>
        <row r="27">
          <cell r="B27">
            <v>700</v>
          </cell>
          <cell r="E27">
            <v>14.074626865671641</v>
          </cell>
        </row>
        <row r="28">
          <cell r="B28">
            <v>705</v>
          </cell>
          <cell r="E28">
            <v>14.696517412935323</v>
          </cell>
        </row>
        <row r="29">
          <cell r="B29">
            <v>710</v>
          </cell>
          <cell r="E29">
            <v>16.298507462686565</v>
          </cell>
        </row>
        <row r="30">
          <cell r="B30">
            <v>715</v>
          </cell>
          <cell r="E30">
            <v>18.825870646766166</v>
          </cell>
        </row>
        <row r="31">
          <cell r="B31">
            <v>720</v>
          </cell>
          <cell r="E31">
            <v>21.427860696517413</v>
          </cell>
        </row>
        <row r="32">
          <cell r="B32">
            <v>725</v>
          </cell>
          <cell r="E32">
            <v>24.417910447761194</v>
          </cell>
        </row>
        <row r="33">
          <cell r="B33">
            <v>730</v>
          </cell>
          <cell r="E33">
            <v>25.363184079601989</v>
          </cell>
        </row>
        <row r="34">
          <cell r="B34">
            <v>735</v>
          </cell>
          <cell r="E34">
            <v>28.741293532338307</v>
          </cell>
        </row>
        <row r="35">
          <cell r="B35">
            <v>740</v>
          </cell>
          <cell r="E35">
            <v>38.17412935323383</v>
          </cell>
        </row>
        <row r="36">
          <cell r="B36">
            <v>745</v>
          </cell>
          <cell r="E36">
            <v>47.696517412935322</v>
          </cell>
        </row>
        <row r="37">
          <cell r="B37">
            <v>750</v>
          </cell>
          <cell r="E37">
            <v>55.920398009950247</v>
          </cell>
        </row>
        <row r="38">
          <cell r="B38">
            <v>755</v>
          </cell>
          <cell r="E38">
            <v>60.845771144278608</v>
          </cell>
        </row>
        <row r="39">
          <cell r="B39">
            <v>760</v>
          </cell>
          <cell r="E39">
            <v>67.860696517412933</v>
          </cell>
        </row>
        <row r="40">
          <cell r="B40">
            <v>765</v>
          </cell>
          <cell r="E40">
            <v>72.089552238805965</v>
          </cell>
        </row>
        <row r="41">
          <cell r="B41">
            <v>770</v>
          </cell>
          <cell r="E41">
            <v>73.034825870646756</v>
          </cell>
        </row>
        <row r="42">
          <cell r="B42">
            <v>775</v>
          </cell>
          <cell r="E42">
            <v>75.472636815920396</v>
          </cell>
        </row>
        <row r="43">
          <cell r="B43">
            <v>780</v>
          </cell>
          <cell r="E43">
            <v>74.77611940298506</v>
          </cell>
        </row>
        <row r="44">
          <cell r="B44">
            <v>785</v>
          </cell>
          <cell r="E44">
            <v>73.930348258706459</v>
          </cell>
        </row>
        <row r="45">
          <cell r="B45">
            <v>790</v>
          </cell>
          <cell r="E45">
            <v>73.432835820895519</v>
          </cell>
        </row>
        <row r="46">
          <cell r="B46">
            <v>795</v>
          </cell>
          <cell r="E46">
            <v>70</v>
          </cell>
        </row>
        <row r="47">
          <cell r="B47">
            <v>800</v>
          </cell>
          <cell r="E47">
            <v>62.38805970149253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arization"/>
      <sheetName val="Sheet3"/>
    </sheetNames>
    <sheetDataSet>
      <sheetData sheetId="0">
        <row r="5">
          <cell r="A5">
            <v>740</v>
          </cell>
          <cell r="D5">
            <v>1.7933966433879802</v>
          </cell>
        </row>
        <row r="6">
          <cell r="A6">
            <v>742</v>
          </cell>
          <cell r="D6">
            <v>1.6304593151026066</v>
          </cell>
        </row>
        <row r="7">
          <cell r="A7">
            <v>744</v>
          </cell>
          <cell r="D7">
            <v>1.5524004868374479</v>
          </cell>
        </row>
        <row r="8">
          <cell r="A8">
            <v>746</v>
          </cell>
          <cell r="D8">
            <v>1.494938397071107</v>
          </cell>
        </row>
        <row r="9">
          <cell r="A9">
            <v>748</v>
          </cell>
          <cell r="D9">
            <v>1.4366768836799357</v>
          </cell>
        </row>
        <row r="10">
          <cell r="A10">
            <v>750</v>
          </cell>
          <cell r="D10">
            <v>1.3877327887199007</v>
          </cell>
        </row>
        <row r="11">
          <cell r="A11">
            <v>752</v>
          </cell>
          <cell r="D11">
            <v>1.3394330202213049</v>
          </cell>
        </row>
        <row r="12">
          <cell r="A12">
            <v>754</v>
          </cell>
          <cell r="D12">
            <v>1.2806154705849695</v>
          </cell>
        </row>
        <row r="13">
          <cell r="A13">
            <v>756</v>
          </cell>
          <cell r="D13">
            <v>1.2048267842441773</v>
          </cell>
        </row>
        <row r="14">
          <cell r="A14">
            <v>758</v>
          </cell>
          <cell r="D14">
            <v>1.147139197271263</v>
          </cell>
        </row>
        <row r="15">
          <cell r="A15">
            <v>760</v>
          </cell>
          <cell r="D15">
            <v>1.0973019743569574</v>
          </cell>
        </row>
        <row r="16">
          <cell r="A16">
            <v>762</v>
          </cell>
          <cell r="D16">
            <v>1.0413861003076899</v>
          </cell>
        </row>
        <row r="17">
          <cell r="A17">
            <v>764</v>
          </cell>
          <cell r="D17">
            <v>0.9861181668947685</v>
          </cell>
        </row>
        <row r="18">
          <cell r="A18">
            <v>766</v>
          </cell>
          <cell r="D18">
            <v>0.91890317235343277</v>
          </cell>
        </row>
        <row r="19">
          <cell r="A19">
            <v>768</v>
          </cell>
          <cell r="D19">
            <v>0.85790459220690529</v>
          </cell>
        </row>
        <row r="20">
          <cell r="A20">
            <v>770</v>
          </cell>
          <cell r="D20">
            <v>0.79616768875815414</v>
          </cell>
        </row>
        <row r="21">
          <cell r="A21">
            <v>772</v>
          </cell>
          <cell r="D21">
            <v>0.74949311920823269</v>
          </cell>
        </row>
        <row r="22">
          <cell r="A22">
            <v>774</v>
          </cell>
          <cell r="D22">
            <v>0.689364207414222</v>
          </cell>
        </row>
        <row r="23">
          <cell r="A23">
            <v>776</v>
          </cell>
          <cell r="D23">
            <v>0.6357290094279604</v>
          </cell>
        </row>
        <row r="24">
          <cell r="A24">
            <v>778</v>
          </cell>
          <cell r="D24">
            <v>0.57770684340696166</v>
          </cell>
        </row>
        <row r="25">
          <cell r="A25">
            <v>780</v>
          </cell>
          <cell r="D25">
            <v>0.52547129246158375</v>
          </cell>
        </row>
        <row r="26">
          <cell r="A26">
            <v>782</v>
          </cell>
          <cell r="D26">
            <v>0.47251200599352983</v>
          </cell>
        </row>
        <row r="27">
          <cell r="A27">
            <v>784</v>
          </cell>
          <cell r="D27">
            <v>0.42422711658920997</v>
          </cell>
        </row>
        <row r="28">
          <cell r="A28">
            <v>786</v>
          </cell>
          <cell r="D28">
            <v>0.37473527207439578</v>
          </cell>
        </row>
        <row r="29">
          <cell r="A29">
            <v>788</v>
          </cell>
          <cell r="D29">
            <v>0.32024733291423108</v>
          </cell>
        </row>
        <row r="30">
          <cell r="A30">
            <v>790</v>
          </cell>
          <cell r="D30">
            <v>0.27962757424221213</v>
          </cell>
        </row>
        <row r="31">
          <cell r="A31">
            <v>792</v>
          </cell>
          <cell r="D31">
            <v>0.24786695755936924</v>
          </cell>
        </row>
        <row r="32">
          <cell r="A32">
            <v>794</v>
          </cell>
          <cell r="D32">
            <v>0.21108136337172898</v>
          </cell>
        </row>
        <row r="33">
          <cell r="A33">
            <v>796</v>
          </cell>
          <cell r="D33">
            <v>0.19093522085133838</v>
          </cell>
        </row>
        <row r="34">
          <cell r="A34">
            <v>798</v>
          </cell>
          <cell r="D34">
            <v>0.16626609695718267</v>
          </cell>
        </row>
        <row r="35">
          <cell r="A35">
            <v>800</v>
          </cell>
          <cell r="D35">
            <v>0.15155165084313446</v>
          </cell>
        </row>
        <row r="41">
          <cell r="A41">
            <v>740</v>
          </cell>
          <cell r="D41">
            <v>1.8297513851549418</v>
          </cell>
        </row>
        <row r="42">
          <cell r="A42">
            <v>742</v>
          </cell>
          <cell r="D42">
            <v>1.683303142158922</v>
          </cell>
        </row>
        <row r="43">
          <cell r="A43">
            <v>744</v>
          </cell>
          <cell r="D43">
            <v>1.6277916535870105</v>
          </cell>
        </row>
        <row r="44">
          <cell r="A44">
            <v>746</v>
          </cell>
          <cell r="D44">
            <v>1.5567416958926965</v>
          </cell>
        </row>
        <row r="45">
          <cell r="A45">
            <v>748</v>
          </cell>
          <cell r="D45">
            <v>1.5099606867390656</v>
          </cell>
        </row>
        <row r="46">
          <cell r="A46">
            <v>750</v>
          </cell>
          <cell r="D46">
            <v>1.4616665958842376</v>
          </cell>
        </row>
        <row r="47">
          <cell r="A47">
            <v>752</v>
          </cell>
          <cell r="D47">
            <v>1.4240370794404238</v>
          </cell>
        </row>
        <row r="48">
          <cell r="A48">
            <v>754</v>
          </cell>
          <cell r="D48">
            <v>1.3672802731508411</v>
          </cell>
        </row>
        <row r="49">
          <cell r="A49">
            <v>756</v>
          </cell>
          <cell r="D49">
            <v>1.3017552700092381</v>
          </cell>
        </row>
        <row r="50">
          <cell r="A50">
            <v>758</v>
          </cell>
          <cell r="D50">
            <v>1.2388798383334179</v>
          </cell>
        </row>
        <row r="51">
          <cell r="A51">
            <v>760</v>
          </cell>
          <cell r="D51">
            <v>1.1894070911939396</v>
          </cell>
        </row>
        <row r="52">
          <cell r="A52">
            <v>762</v>
          </cell>
          <cell r="D52">
            <v>1.1341365685706646</v>
          </cell>
        </row>
        <row r="53">
          <cell r="A53">
            <v>764</v>
          </cell>
          <cell r="D53">
            <v>1.0837648687320898</v>
          </cell>
        </row>
        <row r="54">
          <cell r="A54">
            <v>766</v>
          </cell>
          <cell r="D54">
            <v>1.0151236991221659</v>
          </cell>
        </row>
        <row r="55">
          <cell r="A55">
            <v>768</v>
          </cell>
          <cell r="D55">
            <v>0.9494909135429902</v>
          </cell>
        </row>
        <row r="56">
          <cell r="A56">
            <v>770</v>
          </cell>
          <cell r="D56">
            <v>0.89157296427411947</v>
          </cell>
        </row>
        <row r="57">
          <cell r="A57">
            <v>772</v>
          </cell>
          <cell r="D57">
            <v>0.84249901446098474</v>
          </cell>
        </row>
        <row r="58">
          <cell r="A58">
            <v>774</v>
          </cell>
          <cell r="D58">
            <v>0.78341734571020127</v>
          </cell>
        </row>
        <row r="59">
          <cell r="A59">
            <v>776</v>
          </cell>
          <cell r="D59">
            <v>0.73176171933997414</v>
          </cell>
        </row>
        <row r="60">
          <cell r="A60">
            <v>778</v>
          </cell>
          <cell r="D60">
            <v>0.67385433814764062</v>
          </cell>
        </row>
        <row r="61">
          <cell r="A61">
            <v>780</v>
          </cell>
          <cell r="D61">
            <v>0.62450972959816775</v>
          </cell>
        </row>
        <row r="62">
          <cell r="A62">
            <v>782</v>
          </cell>
          <cell r="D62">
            <v>0.56689896525415306</v>
          </cell>
        </row>
        <row r="63">
          <cell r="A63">
            <v>784</v>
          </cell>
          <cell r="D63">
            <v>0.51639221914225397</v>
          </cell>
        </row>
        <row r="64">
          <cell r="A64">
            <v>786</v>
          </cell>
          <cell r="D64">
            <v>0.46213276625183763</v>
          </cell>
        </row>
        <row r="65">
          <cell r="A65">
            <v>788</v>
          </cell>
          <cell r="D65">
            <v>0.40265048495844552</v>
          </cell>
        </row>
        <row r="66">
          <cell r="A66">
            <v>790</v>
          </cell>
          <cell r="D66">
            <v>0.35572360280425214</v>
          </cell>
        </row>
        <row r="67">
          <cell r="A67">
            <v>792</v>
          </cell>
          <cell r="D67">
            <v>0.31887199240867831</v>
          </cell>
        </row>
        <row r="68">
          <cell r="A68">
            <v>794</v>
          </cell>
          <cell r="D68">
            <v>0.27614384603731312</v>
          </cell>
        </row>
        <row r="69">
          <cell r="A69">
            <v>796</v>
          </cell>
          <cell r="D69">
            <v>0.25001385286182809</v>
          </cell>
        </row>
        <row r="70">
          <cell r="A70">
            <v>798</v>
          </cell>
          <cell r="D70">
            <v>0.21929932795367241</v>
          </cell>
        </row>
        <row r="71">
          <cell r="A71">
            <v>800</v>
          </cell>
          <cell r="D71">
            <v>0.19970497578159402</v>
          </cell>
        </row>
      </sheetData>
      <sheetData sheetId="1">
        <row r="3">
          <cell r="B3">
            <v>740</v>
          </cell>
          <cell r="E3">
            <v>45.338308457711435</v>
          </cell>
        </row>
        <row r="4">
          <cell r="B4">
            <v>745</v>
          </cell>
          <cell r="E4">
            <v>49.592039800995025</v>
          </cell>
        </row>
        <row r="5">
          <cell r="B5">
            <v>750</v>
          </cell>
          <cell r="E5">
            <v>53.184079601990042</v>
          </cell>
        </row>
        <row r="6">
          <cell r="B6">
            <v>755</v>
          </cell>
          <cell r="E6">
            <v>57.761194029850742</v>
          </cell>
        </row>
        <row r="7">
          <cell r="B7">
            <v>760</v>
          </cell>
          <cell r="E7">
            <v>67.412935323383081</v>
          </cell>
        </row>
        <row r="8">
          <cell r="B8">
            <v>765</v>
          </cell>
          <cell r="E8">
            <v>68.059701492537314</v>
          </cell>
        </row>
        <row r="9">
          <cell r="B9">
            <v>770</v>
          </cell>
          <cell r="E9">
            <v>71.194029850746261</v>
          </cell>
        </row>
        <row r="10">
          <cell r="B10">
            <v>775</v>
          </cell>
          <cell r="E10">
            <v>73.184079601990049</v>
          </cell>
        </row>
        <row r="11">
          <cell r="B11">
            <v>780</v>
          </cell>
          <cell r="E11">
            <v>74.77611940298506</v>
          </cell>
        </row>
        <row r="12">
          <cell r="B12">
            <v>785</v>
          </cell>
          <cell r="E12">
            <v>70.24875621890547</v>
          </cell>
        </row>
        <row r="13">
          <cell r="B13">
            <v>790</v>
          </cell>
          <cell r="E13">
            <v>72.388059701492537</v>
          </cell>
        </row>
        <row r="14">
          <cell r="B14">
            <v>795</v>
          </cell>
          <cell r="E14">
            <v>67.56218905472636</v>
          </cell>
        </row>
        <row r="15">
          <cell r="B15">
            <v>800</v>
          </cell>
          <cell r="E15">
            <v>62.288557213930339</v>
          </cell>
        </row>
        <row r="20">
          <cell r="B20">
            <v>740</v>
          </cell>
          <cell r="E20">
            <v>43.800995024875618</v>
          </cell>
        </row>
        <row r="21">
          <cell r="B21">
            <v>745</v>
          </cell>
          <cell r="E21">
            <v>47.263681592039795</v>
          </cell>
        </row>
        <row r="22">
          <cell r="B22">
            <v>750</v>
          </cell>
          <cell r="E22">
            <v>50.547263681592035</v>
          </cell>
        </row>
        <row r="23">
          <cell r="B23">
            <v>755</v>
          </cell>
          <cell r="E23">
            <v>55.820895522388057</v>
          </cell>
        </row>
        <row r="24">
          <cell r="B24">
            <v>760</v>
          </cell>
          <cell r="E24">
            <v>60.298507462686558</v>
          </cell>
        </row>
        <row r="25">
          <cell r="B25">
            <v>765</v>
          </cell>
          <cell r="E25">
            <v>65.771144278606968</v>
          </cell>
        </row>
        <row r="26">
          <cell r="B26">
            <v>770</v>
          </cell>
          <cell r="E26">
            <v>70</v>
          </cell>
        </row>
        <row r="27">
          <cell r="B27">
            <v>775</v>
          </cell>
          <cell r="E27">
            <v>72.039800995024876</v>
          </cell>
        </row>
        <row r="28">
          <cell r="B28">
            <v>780</v>
          </cell>
          <cell r="E28">
            <v>72.985074626865668</v>
          </cell>
        </row>
        <row r="29">
          <cell r="B29">
            <v>785</v>
          </cell>
          <cell r="E29">
            <v>73.28358208955224</v>
          </cell>
        </row>
        <row r="30">
          <cell r="B30">
            <v>790</v>
          </cell>
          <cell r="E30">
            <v>70</v>
          </cell>
        </row>
        <row r="31">
          <cell r="B31">
            <v>795</v>
          </cell>
          <cell r="E31">
            <v>67.2139303482587</v>
          </cell>
        </row>
        <row r="32">
          <cell r="B32">
            <v>800</v>
          </cell>
          <cell r="E32">
            <v>61.343283582089548</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
      <sheetName val="Sheet3"/>
    </sheetNames>
    <sheetDataSet>
      <sheetData sheetId="0">
        <row r="5">
          <cell r="A5">
            <v>700</v>
          </cell>
          <cell r="D5">
            <v>2.1009789470710523</v>
          </cell>
        </row>
        <row r="6">
          <cell r="A6">
            <v>705</v>
          </cell>
          <cell r="D6">
            <v>1.9990553960683164</v>
          </cell>
        </row>
        <row r="7">
          <cell r="A7">
            <v>710</v>
          </cell>
          <cell r="D7">
            <v>1.8737620271575</v>
          </cell>
        </row>
        <row r="8">
          <cell r="A8">
            <v>715</v>
          </cell>
          <cell r="D8">
            <v>1.6578742301398834</v>
          </cell>
        </row>
        <row r="9">
          <cell r="A9">
            <v>720</v>
          </cell>
          <cell r="D9">
            <v>1.5624305597640546</v>
          </cell>
        </row>
        <row r="10">
          <cell r="A10">
            <v>725</v>
          </cell>
          <cell r="D10">
            <v>1.3281861061501121</v>
          </cell>
        </row>
        <row r="11">
          <cell r="A11">
            <v>730</v>
          </cell>
          <cell r="D11">
            <v>1.2019981768747603</v>
          </cell>
        </row>
        <row r="12">
          <cell r="A12">
            <v>735</v>
          </cell>
          <cell r="D12">
            <v>0.98459656880469293</v>
          </cell>
        </row>
        <row r="13">
          <cell r="A13">
            <v>740</v>
          </cell>
          <cell r="D13">
            <v>0.82453664231569646</v>
          </cell>
        </row>
        <row r="14">
          <cell r="A14">
            <v>745</v>
          </cell>
          <cell r="D14">
            <v>0.60755354511848314</v>
          </cell>
        </row>
        <row r="15">
          <cell r="A15">
            <v>750</v>
          </cell>
          <cell r="D15">
            <v>0.43620284237726098</v>
          </cell>
        </row>
        <row r="16">
          <cell r="A16">
            <v>755</v>
          </cell>
          <cell r="D16">
            <v>0.27932882370841822</v>
          </cell>
        </row>
        <row r="17">
          <cell r="A17">
            <v>760</v>
          </cell>
          <cell r="D17">
            <v>0.17276608746954622</v>
          </cell>
        </row>
        <row r="18">
          <cell r="A18">
            <v>765</v>
          </cell>
          <cell r="D18">
            <v>0.10987592560420248</v>
          </cell>
        </row>
        <row r="19">
          <cell r="A19">
            <v>770</v>
          </cell>
          <cell r="D19">
            <v>6.9357006951898753E-2</v>
          </cell>
        </row>
        <row r="20">
          <cell r="A20">
            <v>775</v>
          </cell>
          <cell r="D20">
            <v>5.1183680184255988E-2</v>
          </cell>
        </row>
        <row r="21">
          <cell r="A21">
            <v>780</v>
          </cell>
          <cell r="D21">
            <v>4.0421557848943739E-2</v>
          </cell>
        </row>
        <row r="31">
          <cell r="A31">
            <v>700</v>
          </cell>
          <cell r="D31">
            <v>2.6470744357824372</v>
          </cell>
        </row>
        <row r="32">
          <cell r="A32">
            <v>705</v>
          </cell>
          <cell r="D32">
            <v>2.4771678221862832</v>
          </cell>
        </row>
        <row r="33">
          <cell r="A33">
            <v>710</v>
          </cell>
          <cell r="D33">
            <v>2.3147369373586404</v>
          </cell>
        </row>
        <row r="34">
          <cell r="A34">
            <v>715</v>
          </cell>
          <cell r="D34">
            <v>2.1172681091763139</v>
          </cell>
        </row>
        <row r="35">
          <cell r="A35">
            <v>720</v>
          </cell>
          <cell r="D35">
            <v>1.8812464446557977</v>
          </cell>
        </row>
        <row r="36">
          <cell r="A36">
            <v>725</v>
          </cell>
          <cell r="D36">
            <v>1.6516581615478867</v>
          </cell>
        </row>
        <row r="37">
          <cell r="A37">
            <v>730</v>
          </cell>
          <cell r="D37">
            <v>1.4166556431798432</v>
          </cell>
        </row>
        <row r="38">
          <cell r="A38">
            <v>735</v>
          </cell>
          <cell r="D38">
            <v>1.1779244325596199</v>
          </cell>
        </row>
        <row r="39">
          <cell r="A39">
            <v>740</v>
          </cell>
          <cell r="D39">
            <v>0.93332086411671189</v>
          </cell>
        </row>
        <row r="40">
          <cell r="A40">
            <v>745</v>
          </cell>
          <cell r="D40">
            <v>0.68165270984107873</v>
          </cell>
        </row>
        <row r="41">
          <cell r="A41">
            <v>750</v>
          </cell>
          <cell r="D41">
            <v>0.45725823591923487</v>
          </cell>
        </row>
        <row r="42">
          <cell r="A42">
            <v>755</v>
          </cell>
          <cell r="D42">
            <v>0.28182853831114008</v>
          </cell>
        </row>
        <row r="43">
          <cell r="A43">
            <v>760</v>
          </cell>
          <cell r="D43">
            <v>0.16710784595075473</v>
          </cell>
        </row>
        <row r="44">
          <cell r="A44">
            <v>765</v>
          </cell>
          <cell r="D44">
            <v>9.8922274905076893E-2</v>
          </cell>
        </row>
        <row r="45">
          <cell r="A45">
            <v>770</v>
          </cell>
          <cell r="D45">
            <v>5.9313850317310526E-2</v>
          </cell>
        </row>
        <row r="46">
          <cell r="A46">
            <v>775</v>
          </cell>
          <cell r="D46">
            <v>4.2255931544146252E-2</v>
          </cell>
        </row>
        <row r="47">
          <cell r="A47">
            <v>780</v>
          </cell>
          <cell r="D47">
            <v>2.9157080762124313E-2</v>
          </cell>
        </row>
      </sheetData>
      <sheetData sheetId="1">
        <row r="3">
          <cell r="B3">
            <v>700</v>
          </cell>
          <cell r="E3">
            <v>38.134328358208954</v>
          </cell>
        </row>
        <row r="4">
          <cell r="B4">
            <v>705</v>
          </cell>
          <cell r="E4">
            <v>40.631840796019894</v>
          </cell>
        </row>
        <row r="5">
          <cell r="B5">
            <v>710</v>
          </cell>
          <cell r="E5">
            <v>42.830845771144276</v>
          </cell>
        </row>
        <row r="6">
          <cell r="B6">
            <v>715</v>
          </cell>
          <cell r="E6">
            <v>46.009950248756212</v>
          </cell>
        </row>
        <row r="7">
          <cell r="B7">
            <v>720</v>
          </cell>
          <cell r="E7">
            <v>51.094527363184078</v>
          </cell>
        </row>
        <row r="8">
          <cell r="B8">
            <v>725</v>
          </cell>
          <cell r="E8">
            <v>56.766169154228855</v>
          </cell>
        </row>
        <row r="9">
          <cell r="B9">
            <v>730</v>
          </cell>
          <cell r="E9">
            <v>63.482587064676615</v>
          </cell>
        </row>
        <row r="10">
          <cell r="B10">
            <v>735</v>
          </cell>
          <cell r="E10">
            <v>65.771144278606968</v>
          </cell>
        </row>
        <row r="11">
          <cell r="B11">
            <v>740</v>
          </cell>
          <cell r="E11">
            <v>69.253731343283576</v>
          </cell>
        </row>
        <row r="12">
          <cell r="B12">
            <v>745</v>
          </cell>
          <cell r="E12">
            <v>69.452736318407958</v>
          </cell>
        </row>
        <row r="13">
          <cell r="B13">
            <v>750</v>
          </cell>
          <cell r="E13">
            <v>68.606965174129343</v>
          </cell>
        </row>
        <row r="14">
          <cell r="B14">
            <v>755</v>
          </cell>
          <cell r="E14">
            <v>65.621890547263675</v>
          </cell>
        </row>
        <row r="15">
          <cell r="B15">
            <v>760</v>
          </cell>
          <cell r="E15">
            <v>62.238805970149251</v>
          </cell>
        </row>
        <row r="16">
          <cell r="B16">
            <v>765</v>
          </cell>
          <cell r="E16">
            <v>56.019900497512431</v>
          </cell>
        </row>
        <row r="17">
          <cell r="B17">
            <v>770</v>
          </cell>
          <cell r="E17">
            <v>51.542288557213922</v>
          </cell>
        </row>
        <row r="18">
          <cell r="B18">
            <v>775</v>
          </cell>
          <cell r="E18">
            <v>48.278606965174127</v>
          </cell>
        </row>
        <row r="19">
          <cell r="B19">
            <v>780</v>
          </cell>
          <cell r="E19">
            <v>45.422885572139307</v>
          </cell>
        </row>
        <row r="28">
          <cell r="B28">
            <v>700</v>
          </cell>
          <cell r="E28">
            <v>37.985074626865668</v>
          </cell>
        </row>
        <row r="29">
          <cell r="B29">
            <v>705</v>
          </cell>
          <cell r="E29">
            <v>40.626865671641788</v>
          </cell>
        </row>
        <row r="30">
          <cell r="B30">
            <v>710</v>
          </cell>
          <cell r="E30">
            <v>43.124378109452728</v>
          </cell>
        </row>
        <row r="31">
          <cell r="B31">
            <v>715</v>
          </cell>
          <cell r="E31">
            <v>46.467661691542283</v>
          </cell>
        </row>
        <row r="32">
          <cell r="B32">
            <v>720</v>
          </cell>
          <cell r="E32">
            <v>52.835820895522382</v>
          </cell>
        </row>
        <row r="33">
          <cell r="B33">
            <v>725</v>
          </cell>
          <cell r="E33">
            <v>60.149253731343279</v>
          </cell>
        </row>
        <row r="34">
          <cell r="B34">
            <v>730</v>
          </cell>
          <cell r="E34">
            <v>64.825870646766163</v>
          </cell>
        </row>
        <row r="35">
          <cell r="B35">
            <v>735</v>
          </cell>
          <cell r="E35">
            <v>70.398009950248749</v>
          </cell>
        </row>
        <row r="36">
          <cell r="B36">
            <v>740</v>
          </cell>
          <cell r="E36">
            <v>73.582089552238799</v>
          </cell>
        </row>
        <row r="37">
          <cell r="B37">
            <v>745</v>
          </cell>
          <cell r="E37">
            <v>75.174129353233823</v>
          </cell>
        </row>
        <row r="38">
          <cell r="B38">
            <v>750</v>
          </cell>
          <cell r="E38">
            <v>75.572139303482587</v>
          </cell>
        </row>
        <row r="39">
          <cell r="B39">
            <v>755</v>
          </cell>
          <cell r="E39">
            <v>75.124378109452735</v>
          </cell>
        </row>
        <row r="40">
          <cell r="B40">
            <v>760</v>
          </cell>
          <cell r="E40">
            <v>71.741293532338304</v>
          </cell>
        </row>
        <row r="41">
          <cell r="B41">
            <v>765</v>
          </cell>
          <cell r="E41">
            <v>65.671641791044763</v>
          </cell>
        </row>
        <row r="42">
          <cell r="B42">
            <v>770</v>
          </cell>
          <cell r="E42">
            <v>58.955223880597011</v>
          </cell>
        </row>
        <row r="43">
          <cell r="B43">
            <v>775</v>
          </cell>
          <cell r="E43">
            <v>48.791044776119399</v>
          </cell>
        </row>
        <row r="44">
          <cell r="B44">
            <v>780</v>
          </cell>
          <cell r="E44">
            <v>36.815920398009951</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 activation"/>
      <sheetName val="Third activation"/>
      <sheetName val="Heat history"/>
      <sheetName val="Sheet3"/>
    </sheetNames>
    <sheetDataSet>
      <sheetData sheetId="0">
        <row r="3">
          <cell r="A3">
            <v>761.9</v>
          </cell>
          <cell r="E3">
            <v>9.8655434182993121E-2</v>
          </cell>
        </row>
        <row r="4">
          <cell r="A4">
            <v>770.2</v>
          </cell>
          <cell r="E4">
            <v>7.9281041519061277E-2</v>
          </cell>
        </row>
        <row r="5">
          <cell r="A5">
            <v>774.8</v>
          </cell>
          <cell r="E5">
            <v>6.5892789657173753E-2</v>
          </cell>
        </row>
        <row r="6">
          <cell r="A6">
            <v>780.6</v>
          </cell>
          <cell r="E6">
            <v>5.4978541000801288E-2</v>
          </cell>
        </row>
        <row r="7">
          <cell r="A7">
            <v>780.6</v>
          </cell>
          <cell r="E7">
            <v>5.4563243644207726E-2</v>
          </cell>
        </row>
        <row r="8">
          <cell r="A8">
            <v>784.7</v>
          </cell>
          <cell r="E8">
            <v>4.7711314836591759E-2</v>
          </cell>
        </row>
        <row r="9">
          <cell r="A9">
            <v>789.8</v>
          </cell>
          <cell r="E9">
            <v>3.9520669953263837E-2</v>
          </cell>
        </row>
        <row r="10">
          <cell r="A10">
            <v>795.1</v>
          </cell>
          <cell r="E10">
            <v>3.3214084866126418E-2</v>
          </cell>
        </row>
        <row r="11">
          <cell r="A11">
            <v>799.8</v>
          </cell>
          <cell r="E11">
            <v>2.2350243733261398E-2</v>
          </cell>
        </row>
        <row r="12">
          <cell r="A12">
            <v>804.9</v>
          </cell>
          <cell r="E12">
            <v>1.3475382901477859E-2</v>
          </cell>
        </row>
        <row r="13">
          <cell r="A13">
            <v>810.9</v>
          </cell>
          <cell r="E13">
            <v>7.1845047918451367E-3</v>
          </cell>
        </row>
        <row r="14">
          <cell r="A14">
            <v>815</v>
          </cell>
          <cell r="E14">
            <v>4.3783378205411129E-3</v>
          </cell>
        </row>
        <row r="15">
          <cell r="A15">
            <v>819.8</v>
          </cell>
          <cell r="E15">
            <v>2.952452330349378E-3</v>
          </cell>
        </row>
        <row r="33">
          <cell r="F33">
            <v>770</v>
          </cell>
          <cell r="G33">
            <v>71.5</v>
          </cell>
          <cell r="H33">
            <v>1.8867962264113207</v>
          </cell>
        </row>
        <row r="34">
          <cell r="F34">
            <v>770.4</v>
          </cell>
          <cell r="G34">
            <v>63.974999999999994</v>
          </cell>
          <cell r="H34">
            <v>2.8412145290350743</v>
          </cell>
        </row>
        <row r="35">
          <cell r="F35">
            <v>780</v>
          </cell>
          <cell r="G35">
            <v>72.7</v>
          </cell>
          <cell r="H35">
            <v>4.8899999999999997</v>
          </cell>
        </row>
        <row r="36">
          <cell r="F36">
            <v>790</v>
          </cell>
          <cell r="G36">
            <v>68.754166666666663</v>
          </cell>
          <cell r="H36">
            <v>1.7958333333333334</v>
          </cell>
        </row>
        <row r="37">
          <cell r="F37">
            <v>800</v>
          </cell>
          <cell r="G37">
            <v>79.349999999999994</v>
          </cell>
          <cell r="H37">
            <v>3.3541019662496838</v>
          </cell>
        </row>
        <row r="38">
          <cell r="F38">
            <v>810</v>
          </cell>
          <cell r="G38">
            <v>60.825000000000003</v>
          </cell>
          <cell r="H38">
            <v>3.4205262752974139</v>
          </cell>
        </row>
        <row r="39">
          <cell r="F39">
            <v>820.3</v>
          </cell>
          <cell r="G39">
            <v>65.45</v>
          </cell>
          <cell r="H39">
            <v>7</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eat History"/>
      <sheetName val="Sheet3"/>
    </sheetNames>
    <sheetDataSet>
      <sheetData sheetId="0">
        <row r="3">
          <cell r="A3">
            <v>767.3</v>
          </cell>
          <cell r="E3">
            <v>9.6122307884984631E-2</v>
          </cell>
        </row>
        <row r="4">
          <cell r="A4">
            <v>770.5</v>
          </cell>
          <cell r="E4">
            <v>8.9796762877484046E-2</v>
          </cell>
        </row>
        <row r="5">
          <cell r="A5">
            <v>774.4</v>
          </cell>
          <cell r="E5">
            <v>8.3771881060914891E-2</v>
          </cell>
        </row>
        <row r="6">
          <cell r="A6">
            <v>779.9</v>
          </cell>
          <cell r="E6">
            <v>6.5782826769726438E-2</v>
          </cell>
        </row>
        <row r="7">
          <cell r="A7">
            <v>785</v>
          </cell>
          <cell r="E7">
            <v>5.1447824957028029E-2</v>
          </cell>
        </row>
        <row r="8">
          <cell r="A8">
            <v>790.2</v>
          </cell>
          <cell r="E8">
            <v>4.1016193298049827E-2</v>
          </cell>
        </row>
        <row r="9">
          <cell r="A9">
            <v>794.6</v>
          </cell>
          <cell r="E9">
            <v>3.5587529058365458E-2</v>
          </cell>
        </row>
        <row r="10">
          <cell r="A10">
            <v>799.6</v>
          </cell>
          <cell r="E10">
            <v>2.1950893980595184E-2</v>
          </cell>
        </row>
        <row r="11">
          <cell r="A11">
            <v>805</v>
          </cell>
          <cell r="E11">
            <v>1.2932233243719293E-2</v>
          </cell>
        </row>
        <row r="12">
          <cell r="A12">
            <v>809.7</v>
          </cell>
          <cell r="E12">
            <v>8.5263477631021146E-3</v>
          </cell>
        </row>
        <row r="13">
          <cell r="A13">
            <v>814.9</v>
          </cell>
          <cell r="E13">
            <v>4.871907468332928E-3</v>
          </cell>
        </row>
        <row r="14">
          <cell r="A14">
            <v>820.1</v>
          </cell>
          <cell r="E14">
            <v>2.5072996971283942E-3</v>
          </cell>
        </row>
        <row r="15">
          <cell r="A15">
            <v>824.7</v>
          </cell>
          <cell r="E15">
            <v>1.2887803357064908E-3</v>
          </cell>
        </row>
        <row r="18">
          <cell r="B18">
            <v>770.6</v>
          </cell>
          <cell r="F18">
            <v>1.5999999999999999</v>
          </cell>
          <cell r="P18">
            <v>71.05</v>
          </cell>
        </row>
        <row r="19">
          <cell r="B19">
            <v>779.7</v>
          </cell>
          <cell r="F19">
            <v>1</v>
          </cell>
          <cell r="P19">
            <v>68.924999999999983</v>
          </cell>
        </row>
        <row r="20">
          <cell r="B20">
            <v>790</v>
          </cell>
          <cell r="F20">
            <v>0.95</v>
          </cell>
          <cell r="P20">
            <v>73.075000000000003</v>
          </cell>
        </row>
        <row r="21">
          <cell r="B21">
            <v>800.2</v>
          </cell>
          <cell r="F21">
            <v>1.5499999999999998</v>
          </cell>
          <cell r="P21">
            <v>69.774999999999991</v>
          </cell>
        </row>
        <row r="22">
          <cell r="B22">
            <v>810.1</v>
          </cell>
          <cell r="F22">
            <v>1.0499999999999998</v>
          </cell>
          <cell r="P22">
            <v>65.375</v>
          </cell>
        </row>
        <row r="23">
          <cell r="B23">
            <v>820.1</v>
          </cell>
          <cell r="F23">
            <v>1.0999999999999999</v>
          </cell>
          <cell r="P23">
            <v>63.2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logbooks.jlab.org/entry/1464510" TargetMode="External"/><Relationship Id="rId7" Type="http://schemas.openxmlformats.org/officeDocument/2006/relationships/hyperlink" Target="https://logbooks.jlab.org/entry/1793689" TargetMode="External"/><Relationship Id="rId2" Type="http://schemas.openxmlformats.org/officeDocument/2006/relationships/hyperlink" Target="https://logbooks.jlab.org/entry/1451483" TargetMode="External"/><Relationship Id="rId1" Type="http://schemas.openxmlformats.org/officeDocument/2006/relationships/hyperlink" Target="https://logbooks.jlab.org/entry/1438338" TargetMode="External"/><Relationship Id="rId6" Type="http://schemas.openxmlformats.org/officeDocument/2006/relationships/hyperlink" Target="https://logbooks.jlab.org/entry/1435515" TargetMode="External"/><Relationship Id="rId5" Type="http://schemas.openxmlformats.org/officeDocument/2006/relationships/hyperlink" Target="https://logbooks.jlab.org/entry/1432878" TargetMode="External"/><Relationship Id="rId4" Type="http://schemas.openxmlformats.org/officeDocument/2006/relationships/hyperlink" Target="https://logbooks.jlab.org/entry/1438226"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logbooks.jlab.org/entry/1464599" TargetMode="External"/><Relationship Id="rId3" Type="http://schemas.openxmlformats.org/officeDocument/2006/relationships/hyperlink" Target="https://logbooks.jlab.org/entry/3347200" TargetMode="External"/><Relationship Id="rId7" Type="http://schemas.openxmlformats.org/officeDocument/2006/relationships/hyperlink" Target="https://logbooks.jlab.org/entry/1475882" TargetMode="External"/><Relationship Id="rId2" Type="http://schemas.openxmlformats.org/officeDocument/2006/relationships/hyperlink" Target="https://logbooks.jlab.org/entry/3347363" TargetMode="External"/><Relationship Id="rId1" Type="http://schemas.openxmlformats.org/officeDocument/2006/relationships/hyperlink" Target="https://logbooks.jlab.org/entry/3430561" TargetMode="External"/><Relationship Id="rId6" Type="http://schemas.openxmlformats.org/officeDocument/2006/relationships/hyperlink" Target="https://logbooks.jlab.org/entry/1541140" TargetMode="External"/><Relationship Id="rId11" Type="http://schemas.openxmlformats.org/officeDocument/2006/relationships/hyperlink" Target="https://logbooks.jlab.org/entry/1476588" TargetMode="External"/><Relationship Id="rId5" Type="http://schemas.openxmlformats.org/officeDocument/2006/relationships/hyperlink" Target="https://logbooks.jlab.org/entry/1436308" TargetMode="External"/><Relationship Id="rId10" Type="http://schemas.openxmlformats.org/officeDocument/2006/relationships/hyperlink" Target="https://logbooks.jlab.org/entry/1569103" TargetMode="External"/><Relationship Id="rId4" Type="http://schemas.openxmlformats.org/officeDocument/2006/relationships/hyperlink" Target="https://logbooks.jlab.org/entry/3316714" TargetMode="External"/><Relationship Id="rId9" Type="http://schemas.openxmlformats.org/officeDocument/2006/relationships/hyperlink" Target="https://logbooks.jlab.org/entry/1477450"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logbooks.jlab.org/entry/1546557" TargetMode="External"/><Relationship Id="rId7" Type="http://schemas.openxmlformats.org/officeDocument/2006/relationships/drawing" Target="../drawings/drawing5.xml"/><Relationship Id="rId2" Type="http://schemas.openxmlformats.org/officeDocument/2006/relationships/hyperlink" Target="https://logbooks.jlab.org/entry/1465446" TargetMode="External"/><Relationship Id="rId1" Type="http://schemas.openxmlformats.org/officeDocument/2006/relationships/hyperlink" Target="https://logbooks.jlab.org/entry/1508854" TargetMode="External"/><Relationship Id="rId6" Type="http://schemas.openxmlformats.org/officeDocument/2006/relationships/hyperlink" Target="https://logbooks.jlab.org/entry/3349354" TargetMode="External"/><Relationship Id="rId5" Type="http://schemas.openxmlformats.org/officeDocument/2006/relationships/hyperlink" Target="https://logbooks.jlab.org/entry/1796264" TargetMode="External"/><Relationship Id="rId4" Type="http://schemas.openxmlformats.org/officeDocument/2006/relationships/hyperlink" Target="https://logbooks.jlab.org/entry/1569103"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hyperlink" Target="https://logbooks.jlab.org/entry/1420269" TargetMode="External"/><Relationship Id="rId7" Type="http://schemas.openxmlformats.org/officeDocument/2006/relationships/drawing" Target="../drawings/drawing3.xml"/><Relationship Id="rId2" Type="http://schemas.openxmlformats.org/officeDocument/2006/relationships/hyperlink" Target="https://logbooks.jlab.org/entry/1428129" TargetMode="External"/><Relationship Id="rId1" Type="http://schemas.openxmlformats.org/officeDocument/2006/relationships/hyperlink" Target="https://logbooks.jlab.org/entry/1435643" TargetMode="External"/><Relationship Id="rId6" Type="http://schemas.openxmlformats.org/officeDocument/2006/relationships/hyperlink" Target="https://logbooks.jlab.org/entry/1427841" TargetMode="External"/><Relationship Id="rId5" Type="http://schemas.openxmlformats.org/officeDocument/2006/relationships/hyperlink" Target="https://logbooks.jlab.org/entry/1432947" TargetMode="External"/><Relationship Id="rId4" Type="http://schemas.openxmlformats.org/officeDocument/2006/relationships/hyperlink" Target="https://logbooks.jlab.org/entry/14328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6"/>
  <sheetViews>
    <sheetView workbookViewId="0">
      <pane ySplit="1" topLeftCell="A38" activePane="bottomLeft" state="frozen"/>
      <selection pane="bottomLeft" activeCell="A47" sqref="A47"/>
    </sheetView>
  </sheetViews>
  <sheetFormatPr defaultRowHeight="15" x14ac:dyDescent="0.25"/>
  <cols>
    <col min="1" max="1" width="12.7109375" style="1" bestFit="1" customWidth="1"/>
    <col min="2" max="2" width="38.28515625" style="1" bestFit="1" customWidth="1"/>
    <col min="3" max="3" width="17.7109375" style="1" customWidth="1"/>
    <col min="4" max="4" width="31.28515625" style="1" customWidth="1"/>
  </cols>
  <sheetData>
    <row r="1" spans="1:7" x14ac:dyDescent="0.25">
      <c r="A1" s="1" t="s">
        <v>0</v>
      </c>
      <c r="B1" s="1" t="s">
        <v>61</v>
      </c>
      <c r="C1" s="1" t="s">
        <v>1</v>
      </c>
      <c r="D1" s="1" t="s">
        <v>2</v>
      </c>
      <c r="E1" t="s">
        <v>64</v>
      </c>
      <c r="F1" t="s">
        <v>65</v>
      </c>
      <c r="G1" t="s">
        <v>67</v>
      </c>
    </row>
    <row r="2" spans="1:7" s="3" customFormat="1" x14ac:dyDescent="0.25">
      <c r="A2" s="16" t="s">
        <v>69</v>
      </c>
      <c r="B2" s="16"/>
      <c r="C2" s="16"/>
      <c r="D2" s="16"/>
      <c r="E2" s="16"/>
      <c r="F2" s="16"/>
      <c r="G2" s="16"/>
    </row>
    <row r="3" spans="1:7" x14ac:dyDescent="0.25">
      <c r="A3" s="1">
        <v>4577</v>
      </c>
      <c r="C3" s="1" t="s">
        <v>22</v>
      </c>
    </row>
    <row r="4" spans="1:7" x14ac:dyDescent="0.25">
      <c r="A4" s="1">
        <v>4578</v>
      </c>
      <c r="C4" s="1" t="s">
        <v>77</v>
      </c>
    </row>
    <row r="6" spans="1:7" x14ac:dyDescent="0.25">
      <c r="A6" s="1">
        <v>4721</v>
      </c>
      <c r="C6" s="1" t="s">
        <v>78</v>
      </c>
    </row>
    <row r="7" spans="1:7" x14ac:dyDescent="0.25">
      <c r="A7" s="1">
        <v>4722</v>
      </c>
      <c r="C7" s="1" t="s">
        <v>76</v>
      </c>
    </row>
    <row r="8" spans="1:7" x14ac:dyDescent="0.25">
      <c r="A8" s="1">
        <v>4723</v>
      </c>
      <c r="C8" s="1" t="s">
        <v>79</v>
      </c>
      <c r="D8" s="1" t="s">
        <v>80</v>
      </c>
    </row>
    <row r="9" spans="1:7" x14ac:dyDescent="0.25">
      <c r="A9" s="1">
        <v>4724</v>
      </c>
      <c r="B9" s="1" t="s">
        <v>75</v>
      </c>
      <c r="C9" s="1" t="s">
        <v>14</v>
      </c>
    </row>
    <row r="11" spans="1:7" s="3" customFormat="1" x14ac:dyDescent="0.25">
      <c r="A11" s="16" t="s">
        <v>89</v>
      </c>
      <c r="B11" s="16"/>
      <c r="C11" s="16"/>
      <c r="D11" s="16"/>
      <c r="E11" s="16"/>
      <c r="F11" s="16"/>
      <c r="G11" s="16"/>
    </row>
    <row r="12" spans="1:7" x14ac:dyDescent="0.25">
      <c r="A12" s="1" t="s">
        <v>9</v>
      </c>
      <c r="C12" s="1">
        <v>2</v>
      </c>
      <c r="D12" s="1" t="s">
        <v>18</v>
      </c>
    </row>
    <row r="13" spans="1:7" x14ac:dyDescent="0.25">
      <c r="A13" s="1" t="s">
        <v>8</v>
      </c>
      <c r="C13" s="1">
        <v>2</v>
      </c>
      <c r="D13" s="1" t="s">
        <v>19</v>
      </c>
    </row>
    <row r="14" spans="1:7" x14ac:dyDescent="0.25">
      <c r="A14" s="1" t="s">
        <v>10</v>
      </c>
      <c r="C14" s="1">
        <v>2</v>
      </c>
      <c r="D14" s="1" t="s">
        <v>20</v>
      </c>
    </row>
    <row r="16" spans="1:7" s="3" customFormat="1" x14ac:dyDescent="0.25">
      <c r="A16" s="2"/>
      <c r="B16" s="2"/>
      <c r="C16" s="2" t="s">
        <v>88</v>
      </c>
    </row>
    <row r="17" spans="1:11" s="6" customFormat="1" x14ac:dyDescent="0.25">
      <c r="A17" s="5">
        <v>5121</v>
      </c>
      <c r="B17" s="1" t="s">
        <v>62</v>
      </c>
      <c r="C17" s="5" t="s">
        <v>81</v>
      </c>
      <c r="D17" s="5"/>
    </row>
    <row r="18" spans="1:11" s="6" customFormat="1" x14ac:dyDescent="0.25">
      <c r="A18" s="5">
        <v>5128</v>
      </c>
      <c r="B18" s="1" t="s">
        <v>62</v>
      </c>
      <c r="C18" s="5" t="s">
        <v>81</v>
      </c>
      <c r="D18" s="5"/>
    </row>
    <row r="19" spans="1:11" x14ac:dyDescent="0.25">
      <c r="A19" s="1">
        <v>5129</v>
      </c>
      <c r="B19" s="1" t="s">
        <v>62</v>
      </c>
      <c r="C19" s="1" t="s">
        <v>82</v>
      </c>
      <c r="D19" s="1" t="s">
        <v>83</v>
      </c>
      <c r="E19">
        <v>79</v>
      </c>
      <c r="F19">
        <v>790</v>
      </c>
      <c r="G19">
        <v>0.14000000000000001</v>
      </c>
    </row>
    <row r="21" spans="1:11" x14ac:dyDescent="0.25">
      <c r="A21" s="1">
        <v>5245</v>
      </c>
      <c r="B21" s="1" t="s">
        <v>62</v>
      </c>
      <c r="C21" s="1" t="s">
        <v>22</v>
      </c>
      <c r="D21" s="1" t="s">
        <v>214</v>
      </c>
      <c r="E21">
        <v>84</v>
      </c>
      <c r="F21">
        <v>780</v>
      </c>
      <c r="G21">
        <v>0.9</v>
      </c>
    </row>
    <row r="22" spans="1:11" x14ac:dyDescent="0.25">
      <c r="A22" s="1">
        <v>5246</v>
      </c>
      <c r="B22" s="1" t="s">
        <v>62</v>
      </c>
      <c r="C22" s="1" t="s">
        <v>22</v>
      </c>
      <c r="D22" s="1" t="s">
        <v>214</v>
      </c>
    </row>
    <row r="23" spans="1:11" x14ac:dyDescent="0.25">
      <c r="A23" s="1">
        <v>5247</v>
      </c>
      <c r="B23" s="1" t="s">
        <v>62</v>
      </c>
      <c r="C23" s="1" t="s">
        <v>22</v>
      </c>
      <c r="D23" s="1" t="s">
        <v>214</v>
      </c>
    </row>
    <row r="25" spans="1:11" x14ac:dyDescent="0.25">
      <c r="A25" s="1">
        <v>5756</v>
      </c>
      <c r="B25" s="1" t="s">
        <v>62</v>
      </c>
      <c r="C25" s="1" t="s">
        <v>63</v>
      </c>
      <c r="D25" s="1" t="s">
        <v>66</v>
      </c>
      <c r="E25">
        <v>85</v>
      </c>
      <c r="G25">
        <v>1.5</v>
      </c>
    </row>
    <row r="26" spans="1:11" s="6" customFormat="1" x14ac:dyDescent="0.25">
      <c r="A26" s="5">
        <v>5757</v>
      </c>
      <c r="B26" s="5" t="s">
        <v>62</v>
      </c>
      <c r="C26" s="5">
        <v>4</v>
      </c>
      <c r="D26" s="5" t="s">
        <v>15</v>
      </c>
    </row>
    <row r="27" spans="1:11" s="6" customFormat="1" x14ac:dyDescent="0.25">
      <c r="A27" s="5"/>
      <c r="B27" s="5"/>
      <c r="C27" s="5"/>
      <c r="D27" s="5"/>
    </row>
    <row r="28" spans="1:11" s="3" customFormat="1" x14ac:dyDescent="0.25">
      <c r="A28" s="16" t="s">
        <v>87</v>
      </c>
      <c r="B28" s="16"/>
      <c r="C28" s="16"/>
      <c r="D28" s="16"/>
      <c r="E28" s="16"/>
      <c r="F28" s="16"/>
    </row>
    <row r="29" spans="1:11" x14ac:dyDescent="0.25">
      <c r="A29" s="1">
        <v>75101</v>
      </c>
      <c r="C29" s="1">
        <v>1</v>
      </c>
      <c r="D29" s="1" t="s">
        <v>84</v>
      </c>
    </row>
    <row r="30" spans="1:11" x14ac:dyDescent="0.25">
      <c r="A30" s="1">
        <v>75102</v>
      </c>
      <c r="D30" s="1" t="s">
        <v>21</v>
      </c>
    </row>
    <row r="31" spans="1:11" s="6" customFormat="1" x14ac:dyDescent="0.25">
      <c r="A31" s="5">
        <v>75103</v>
      </c>
      <c r="B31" s="5"/>
      <c r="C31" s="5">
        <v>3</v>
      </c>
      <c r="D31" s="5" t="s">
        <v>23</v>
      </c>
      <c r="E31" s="6">
        <v>90</v>
      </c>
      <c r="F31" s="6">
        <v>780</v>
      </c>
      <c r="G31" s="6">
        <v>0.24</v>
      </c>
      <c r="I31" s="3" t="s">
        <v>86</v>
      </c>
      <c r="J31" s="3"/>
      <c r="K31" s="3"/>
    </row>
    <row r="32" spans="1:11" s="6" customFormat="1" x14ac:dyDescent="0.25">
      <c r="A32" s="5">
        <v>75104</v>
      </c>
      <c r="B32" s="5"/>
      <c r="C32" s="5">
        <v>3</v>
      </c>
      <c r="D32" s="5" t="s">
        <v>68</v>
      </c>
      <c r="E32" s="6">
        <v>91</v>
      </c>
      <c r="F32" s="6">
        <v>780</v>
      </c>
      <c r="G32" s="6">
        <v>0.74</v>
      </c>
      <c r="I32" s="3" t="s">
        <v>86</v>
      </c>
      <c r="J32" s="3"/>
      <c r="K32" s="3"/>
    </row>
    <row r="33" spans="1:9" x14ac:dyDescent="0.25">
      <c r="A33" s="1">
        <v>75105</v>
      </c>
      <c r="C33" s="1" t="s">
        <v>59</v>
      </c>
      <c r="D33" s="1" t="s">
        <v>21</v>
      </c>
      <c r="E33">
        <v>83.6</v>
      </c>
      <c r="F33">
        <v>780</v>
      </c>
      <c r="G33">
        <v>5</v>
      </c>
      <c r="I33" t="s">
        <v>85</v>
      </c>
    </row>
    <row r="34" spans="1:9" x14ac:dyDescent="0.25">
      <c r="A34" s="1">
        <v>75106</v>
      </c>
      <c r="C34" s="1" t="s">
        <v>59</v>
      </c>
      <c r="D34" s="1" t="s">
        <v>21</v>
      </c>
      <c r="E34">
        <v>75.5</v>
      </c>
      <c r="F34">
        <v>775</v>
      </c>
      <c r="G34">
        <v>1.3</v>
      </c>
    </row>
    <row r="37" spans="1:9" s="3" customFormat="1" x14ac:dyDescent="0.25">
      <c r="A37" s="16" t="s">
        <v>74</v>
      </c>
      <c r="B37" s="16"/>
      <c r="C37" s="16"/>
      <c r="D37" s="16"/>
      <c r="E37" s="16"/>
      <c r="F37" s="16"/>
      <c r="G37" s="16"/>
      <c r="H37" s="16"/>
    </row>
    <row r="38" spans="1:9" x14ac:dyDescent="0.25">
      <c r="A38" s="1" t="s">
        <v>6</v>
      </c>
      <c r="C38" s="1" t="s">
        <v>16</v>
      </c>
    </row>
    <row r="39" spans="1:9" x14ac:dyDescent="0.25">
      <c r="A39" s="1" t="s">
        <v>73</v>
      </c>
      <c r="C39" s="1">
        <v>4</v>
      </c>
    </row>
    <row r="40" spans="1:9" x14ac:dyDescent="0.25">
      <c r="A40" s="1" t="s">
        <v>7</v>
      </c>
      <c r="C40" s="1">
        <v>4</v>
      </c>
    </row>
    <row r="41" spans="1:9" x14ac:dyDescent="0.25">
      <c r="A41" s="1" t="s">
        <v>17</v>
      </c>
      <c r="C41" s="1">
        <v>4</v>
      </c>
    </row>
    <row r="42" spans="1:9" x14ac:dyDescent="0.25">
      <c r="A42" s="1" t="s">
        <v>3</v>
      </c>
      <c r="C42" s="1">
        <v>4</v>
      </c>
    </row>
    <row r="43" spans="1:9" x14ac:dyDescent="0.25">
      <c r="A43" s="1" t="s">
        <v>4</v>
      </c>
      <c r="C43" s="1">
        <v>4</v>
      </c>
    </row>
    <row r="44" spans="1:9" x14ac:dyDescent="0.25">
      <c r="A44" s="1" t="s">
        <v>5</v>
      </c>
      <c r="C44" s="1">
        <v>4</v>
      </c>
    </row>
    <row r="46" spans="1:9" s="3" customFormat="1" x14ac:dyDescent="0.25">
      <c r="A46" s="16" t="s">
        <v>70</v>
      </c>
      <c r="B46" s="16"/>
      <c r="C46" s="16"/>
      <c r="D46" s="16"/>
      <c r="E46" s="16"/>
      <c r="F46" s="16"/>
      <c r="G46" s="16"/>
      <c r="H46" s="16"/>
    </row>
    <row r="47" spans="1:9" ht="18" x14ac:dyDescent="0.25">
      <c r="A47" s="1" t="s">
        <v>11</v>
      </c>
      <c r="B47" s="10" t="s">
        <v>114</v>
      </c>
    </row>
    <row r="48" spans="1:9" ht="18" x14ac:dyDescent="0.25">
      <c r="A48" s="1" t="s">
        <v>71</v>
      </c>
      <c r="B48" s="10" t="s">
        <v>115</v>
      </c>
      <c r="E48">
        <v>73.099999999999994</v>
      </c>
      <c r="F48">
        <v>790</v>
      </c>
      <c r="G48">
        <v>4.1000000000000002E-2</v>
      </c>
    </row>
    <row r="49" spans="1:7" ht="18" x14ac:dyDescent="0.25">
      <c r="A49" s="1" t="s">
        <v>12</v>
      </c>
      <c r="B49" s="10" t="s">
        <v>116</v>
      </c>
    </row>
    <row r="50" spans="1:7" x14ac:dyDescent="0.25">
      <c r="A50" s="1" t="s">
        <v>13</v>
      </c>
    </row>
    <row r="51" spans="1:7" ht="16.5" x14ac:dyDescent="0.3">
      <c r="A51" s="1" t="s">
        <v>72</v>
      </c>
      <c r="B51" s="11" t="s">
        <v>118</v>
      </c>
      <c r="C51" s="1" t="s">
        <v>117</v>
      </c>
    </row>
    <row r="52" spans="1:7" ht="18" x14ac:dyDescent="0.35">
      <c r="A52" s="1">
        <v>75301</v>
      </c>
      <c r="B52" t="s">
        <v>119</v>
      </c>
      <c r="C52" s="1">
        <v>4</v>
      </c>
    </row>
    <row r="53" spans="1:7" ht="18" x14ac:dyDescent="0.35">
      <c r="A53" s="1">
        <v>75302</v>
      </c>
      <c r="B53" t="s">
        <v>120</v>
      </c>
      <c r="D53" s="1" t="s">
        <v>21</v>
      </c>
    </row>
    <row r="54" spans="1:7" ht="18" x14ac:dyDescent="0.35">
      <c r="A54" s="1">
        <v>75303</v>
      </c>
      <c r="B54" t="s">
        <v>121</v>
      </c>
      <c r="C54" s="1">
        <v>2</v>
      </c>
    </row>
    <row r="55" spans="1:7" ht="18" x14ac:dyDescent="0.35">
      <c r="A55" s="1">
        <v>75304</v>
      </c>
      <c r="B55" t="s">
        <v>122</v>
      </c>
      <c r="C55" s="1">
        <v>2</v>
      </c>
      <c r="E55">
        <v>74.7</v>
      </c>
      <c r="F55">
        <v>780</v>
      </c>
      <c r="G55">
        <v>0.53</v>
      </c>
    </row>
    <row r="56" spans="1:7" ht="18" x14ac:dyDescent="0.35">
      <c r="A56" s="1">
        <v>75305</v>
      </c>
      <c r="B56" t="s">
        <v>123</v>
      </c>
      <c r="C56" s="1">
        <v>2</v>
      </c>
      <c r="E56">
        <v>75.599999999999994</v>
      </c>
      <c r="F56">
        <v>750</v>
      </c>
      <c r="G56">
        <v>0.46</v>
      </c>
    </row>
  </sheetData>
  <sortState ref="A2:D29">
    <sortCondition ref="A2:A29"/>
  </sortState>
  <mergeCells count="5">
    <mergeCell ref="A11:G11"/>
    <mergeCell ref="A2:G2"/>
    <mergeCell ref="A28:F28"/>
    <mergeCell ref="A37:H37"/>
    <mergeCell ref="A46:H4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2:B69"/>
  <sheetViews>
    <sheetView topLeftCell="A45" zoomScaleNormal="100" workbookViewId="0">
      <selection activeCell="B65" sqref="B65:B69"/>
    </sheetView>
  </sheetViews>
  <sheetFormatPr defaultRowHeight="15" x14ac:dyDescent="0.25"/>
  <sheetData>
    <row r="2" spans="2:2" x14ac:dyDescent="0.25">
      <c r="B2" s="15" t="s">
        <v>161</v>
      </c>
    </row>
    <row r="4" spans="2:2" x14ac:dyDescent="0.25">
      <c r="B4" t="s">
        <v>162</v>
      </c>
    </row>
    <row r="19" spans="2:2" x14ac:dyDescent="0.25">
      <c r="B19" t="s">
        <v>163</v>
      </c>
    </row>
    <row r="22" spans="2:2" x14ac:dyDescent="0.25">
      <c r="B22" s="15" t="s">
        <v>164</v>
      </c>
    </row>
    <row r="24" spans="2:2" x14ac:dyDescent="0.25">
      <c r="B24" t="s">
        <v>165</v>
      </c>
    </row>
    <row r="26" spans="2:2" x14ac:dyDescent="0.25">
      <c r="B26" t="s">
        <v>166</v>
      </c>
    </row>
    <row r="29" spans="2:2" x14ac:dyDescent="0.25">
      <c r="B29" s="15" t="s">
        <v>167</v>
      </c>
    </row>
    <row r="31" spans="2:2" x14ac:dyDescent="0.25">
      <c r="B31" t="s">
        <v>168</v>
      </c>
    </row>
    <row r="33" spans="2:2" x14ac:dyDescent="0.25">
      <c r="B33" t="s">
        <v>169</v>
      </c>
    </row>
    <row r="36" spans="2:2" x14ac:dyDescent="0.25">
      <c r="B36" s="15" t="s">
        <v>170</v>
      </c>
    </row>
    <row r="38" spans="2:2" x14ac:dyDescent="0.25">
      <c r="B38" t="s">
        <v>171</v>
      </c>
    </row>
    <row r="47" spans="2:2" x14ac:dyDescent="0.25">
      <c r="B47" t="s">
        <v>172</v>
      </c>
    </row>
    <row r="51" spans="2:2" x14ac:dyDescent="0.25">
      <c r="B51" s="15" t="s">
        <v>173</v>
      </c>
    </row>
    <row r="53" spans="2:2" x14ac:dyDescent="0.25">
      <c r="B53" t="s">
        <v>174</v>
      </c>
    </row>
    <row r="55" spans="2:2" x14ac:dyDescent="0.25">
      <c r="B55" t="s">
        <v>175</v>
      </c>
    </row>
    <row r="58" spans="2:2" x14ac:dyDescent="0.25">
      <c r="B58" s="15" t="s">
        <v>176</v>
      </c>
    </row>
    <row r="60" spans="2:2" x14ac:dyDescent="0.25">
      <c r="B60" t="s">
        <v>177</v>
      </c>
    </row>
    <row r="62" spans="2:2" x14ac:dyDescent="0.25">
      <c r="B62" t="s">
        <v>178</v>
      </c>
    </row>
    <row r="65" spans="2:2" x14ac:dyDescent="0.25">
      <c r="B65" s="15" t="s">
        <v>179</v>
      </c>
    </row>
    <row r="67" spans="2:2" x14ac:dyDescent="0.25">
      <c r="B67" t="s">
        <v>180</v>
      </c>
    </row>
    <row r="69" spans="2:2" x14ac:dyDescent="0.25">
      <c r="B69" t="s">
        <v>181</v>
      </c>
    </row>
  </sheetData>
  <hyperlinks>
    <hyperlink ref="B2" r:id="rId1" display="https://logbooks.jlab.org/entry/1438338"/>
    <hyperlink ref="B22" r:id="rId2" display="https://logbooks.jlab.org/entry/1451483"/>
    <hyperlink ref="B29" r:id="rId3" display="https://logbooks.jlab.org/entry/1464510"/>
    <hyperlink ref="B36" r:id="rId4" display="https://logbooks.jlab.org/entry/1438226"/>
    <hyperlink ref="B51" r:id="rId5" display="https://logbooks.jlab.org/entry/1432878"/>
    <hyperlink ref="B58" r:id="rId6" display="https://logbooks.jlab.org/entry/1435515"/>
    <hyperlink ref="B65" r:id="rId7" display="https://logbooks.jlab.org/entry/1793689"/>
  </hyperlinks>
  <pageMargins left="0.7" right="0.7" top="0.75" bottom="0.75" header="0.3" footer="0.3"/>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2:B76"/>
  <sheetViews>
    <sheetView topLeftCell="A43" workbookViewId="0">
      <selection activeCell="B72" sqref="B72:B76"/>
    </sheetView>
  </sheetViews>
  <sheetFormatPr defaultRowHeight="15" x14ac:dyDescent="0.25"/>
  <sheetData>
    <row r="2" spans="2:2" x14ac:dyDescent="0.25">
      <c r="B2" s="15" t="s">
        <v>182</v>
      </c>
    </row>
    <row r="4" spans="2:2" x14ac:dyDescent="0.25">
      <c r="B4" t="s">
        <v>183</v>
      </c>
    </row>
    <row r="6" spans="2:2" x14ac:dyDescent="0.25">
      <c r="B6" t="s">
        <v>184</v>
      </c>
    </row>
    <row r="9" spans="2:2" x14ac:dyDescent="0.25">
      <c r="B9" s="15" t="s">
        <v>185</v>
      </c>
    </row>
    <row r="11" spans="2:2" x14ac:dyDescent="0.25">
      <c r="B11" t="s">
        <v>186</v>
      </c>
    </row>
    <row r="13" spans="2:2" x14ac:dyDescent="0.25">
      <c r="B13" t="s">
        <v>187</v>
      </c>
    </row>
    <row r="16" spans="2:2" x14ac:dyDescent="0.25">
      <c r="B16" s="15" t="s">
        <v>188</v>
      </c>
    </row>
    <row r="18" spans="2:2" x14ac:dyDescent="0.25">
      <c r="B18" t="s">
        <v>189</v>
      </c>
    </row>
    <row r="20" spans="2:2" x14ac:dyDescent="0.25">
      <c r="B20" t="s">
        <v>190</v>
      </c>
    </row>
    <row r="23" spans="2:2" x14ac:dyDescent="0.25">
      <c r="B23" s="15" t="s">
        <v>191</v>
      </c>
    </row>
    <row r="25" spans="2:2" x14ac:dyDescent="0.25">
      <c r="B25" t="s">
        <v>192</v>
      </c>
    </row>
    <row r="27" spans="2:2" x14ac:dyDescent="0.25">
      <c r="B27" t="s">
        <v>193</v>
      </c>
    </row>
    <row r="30" spans="2:2" x14ac:dyDescent="0.25">
      <c r="B30" s="15" t="s">
        <v>194</v>
      </c>
    </row>
    <row r="32" spans="2:2" x14ac:dyDescent="0.25">
      <c r="B32" t="s">
        <v>195</v>
      </c>
    </row>
    <row r="34" spans="2:2" x14ac:dyDescent="0.25">
      <c r="B34" t="s">
        <v>196</v>
      </c>
    </row>
    <row r="37" spans="2:2" x14ac:dyDescent="0.25">
      <c r="B37" s="15" t="s">
        <v>197</v>
      </c>
    </row>
    <row r="39" spans="2:2" x14ac:dyDescent="0.25">
      <c r="B39" t="s">
        <v>198</v>
      </c>
    </row>
    <row r="41" spans="2:2" x14ac:dyDescent="0.25">
      <c r="B41" t="s">
        <v>199</v>
      </c>
    </row>
    <row r="44" spans="2:2" x14ac:dyDescent="0.25">
      <c r="B44" s="15" t="s">
        <v>200</v>
      </c>
    </row>
    <row r="46" spans="2:2" x14ac:dyDescent="0.25">
      <c r="B46" t="s">
        <v>201</v>
      </c>
    </row>
    <row r="48" spans="2:2" x14ac:dyDescent="0.25">
      <c r="B48" t="s">
        <v>202</v>
      </c>
    </row>
    <row r="51" spans="2:2" x14ac:dyDescent="0.25">
      <c r="B51" s="15" t="s">
        <v>203</v>
      </c>
    </row>
    <row r="53" spans="2:2" x14ac:dyDescent="0.25">
      <c r="B53" t="s">
        <v>204</v>
      </c>
    </row>
    <row r="55" spans="2:2" x14ac:dyDescent="0.25">
      <c r="B55" t="s">
        <v>205</v>
      </c>
    </row>
    <row r="58" spans="2:2" x14ac:dyDescent="0.25">
      <c r="B58" s="15" t="s">
        <v>206</v>
      </c>
    </row>
    <row r="60" spans="2:2" x14ac:dyDescent="0.25">
      <c r="B60" t="s">
        <v>207</v>
      </c>
    </row>
    <row r="62" spans="2:2" x14ac:dyDescent="0.25">
      <c r="B62" t="s">
        <v>208</v>
      </c>
    </row>
    <row r="65" spans="2:2" x14ac:dyDescent="0.25">
      <c r="B65" s="15" t="s">
        <v>135</v>
      </c>
    </row>
    <row r="67" spans="2:2" x14ac:dyDescent="0.25">
      <c r="B67" t="s">
        <v>209</v>
      </c>
    </row>
    <row r="69" spans="2:2" x14ac:dyDescent="0.25">
      <c r="B69" t="s">
        <v>210</v>
      </c>
    </row>
    <row r="72" spans="2:2" x14ac:dyDescent="0.25">
      <c r="B72" s="15" t="s">
        <v>211</v>
      </c>
    </row>
    <row r="74" spans="2:2" x14ac:dyDescent="0.25">
      <c r="B74" t="s">
        <v>212</v>
      </c>
    </row>
    <row r="76" spans="2:2" x14ac:dyDescent="0.25">
      <c r="B76" t="s">
        <v>213</v>
      </c>
    </row>
  </sheetData>
  <hyperlinks>
    <hyperlink ref="B2" r:id="rId1" display="https://logbooks.jlab.org/entry/3430561"/>
    <hyperlink ref="B9" r:id="rId2" display="https://logbooks.jlab.org/entry/3347363"/>
    <hyperlink ref="B16" r:id="rId3" display="https://logbooks.jlab.org/entry/3347200"/>
    <hyperlink ref="B23" r:id="rId4" display="https://logbooks.jlab.org/entry/3316714"/>
    <hyperlink ref="B30" r:id="rId5" display="https://logbooks.jlab.org/entry/1436308"/>
    <hyperlink ref="B37" r:id="rId6" display="https://logbooks.jlab.org/entry/1541140"/>
    <hyperlink ref="B44" r:id="rId7" display="https://logbooks.jlab.org/entry/1475882"/>
    <hyperlink ref="B51" r:id="rId8" display="https://logbooks.jlab.org/entry/1464599"/>
    <hyperlink ref="B58" r:id="rId9" display="https://logbooks.jlab.org/entry/1477450"/>
    <hyperlink ref="B65" r:id="rId10" display="https://logbooks.jlab.org/entry/1569103"/>
    <hyperlink ref="B72" r:id="rId11" display="https://logbooks.jlab.org/entry/147658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4"/>
  <sheetViews>
    <sheetView topLeftCell="A15" workbookViewId="0">
      <selection activeCell="B8" sqref="B8"/>
    </sheetView>
  </sheetViews>
  <sheetFormatPr defaultRowHeight="15" x14ac:dyDescent="0.25"/>
  <sheetData>
    <row r="1" spans="2:2" x14ac:dyDescent="0.25">
      <c r="B1" s="15" t="s">
        <v>127</v>
      </c>
    </row>
    <row r="3" spans="2:2" x14ac:dyDescent="0.25">
      <c r="B3" t="s">
        <v>128</v>
      </c>
    </row>
    <row r="5" spans="2:2" x14ac:dyDescent="0.25">
      <c r="B5" t="s">
        <v>129</v>
      </c>
    </row>
    <row r="8" spans="2:2" x14ac:dyDescent="0.25">
      <c r="B8" s="15" t="s">
        <v>130</v>
      </c>
    </row>
    <row r="10" spans="2:2" x14ac:dyDescent="0.25">
      <c r="B10" t="s">
        <v>131</v>
      </c>
    </row>
    <row r="12" spans="2:2" x14ac:dyDescent="0.25">
      <c r="B12" t="s">
        <v>132</v>
      </c>
    </row>
    <row r="15" spans="2:2" x14ac:dyDescent="0.25">
      <c r="B15" s="15" t="s">
        <v>133</v>
      </c>
    </row>
    <row r="17" spans="2:2" x14ac:dyDescent="0.25">
      <c r="B17" t="s">
        <v>134</v>
      </c>
    </row>
    <row r="20" spans="2:2" x14ac:dyDescent="0.25">
      <c r="B20" s="15" t="s">
        <v>135</v>
      </c>
    </row>
    <row r="22" spans="2:2" x14ac:dyDescent="0.25">
      <c r="B22" t="s">
        <v>136</v>
      </c>
    </row>
    <row r="25" spans="2:2" x14ac:dyDescent="0.25">
      <c r="B25" s="15" t="s">
        <v>137</v>
      </c>
    </row>
    <row r="27" spans="2:2" x14ac:dyDescent="0.25">
      <c r="B27" t="s">
        <v>138</v>
      </c>
    </row>
    <row r="35" spans="2:2" x14ac:dyDescent="0.25">
      <c r="B35" t="s">
        <v>139</v>
      </c>
    </row>
    <row r="38" spans="2:2" x14ac:dyDescent="0.25">
      <c r="B38" s="15" t="s">
        <v>140</v>
      </c>
    </row>
    <row r="40" spans="2:2" x14ac:dyDescent="0.25">
      <c r="B40" t="s">
        <v>141</v>
      </c>
    </row>
    <row r="44" spans="2:2" x14ac:dyDescent="0.25">
      <c r="B44" t="s">
        <v>142</v>
      </c>
    </row>
  </sheetData>
  <hyperlinks>
    <hyperlink ref="B1" r:id="rId1" display="https://logbooks.jlab.org/entry/1508854"/>
    <hyperlink ref="B8" r:id="rId2" display="https://logbooks.jlab.org/entry/1465446"/>
    <hyperlink ref="B15" r:id="rId3" display="https://logbooks.jlab.org/entry/1546557"/>
    <hyperlink ref="B20" r:id="rId4" display="https://logbooks.jlab.org/entry/1569103"/>
    <hyperlink ref="B25" r:id="rId5" display="https://logbooks.jlab.org/entry/1796264"/>
    <hyperlink ref="B38" r:id="rId6" display="https://logbooks.jlab.org/entry/3349354"/>
  </hyperlinks>
  <pageMargins left="0.7" right="0.7" top="0.75" bottom="0.75" header="0.3" footer="0.3"/>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
  <sheetViews>
    <sheetView workbookViewId="0">
      <selection activeCell="B4" sqref="B4"/>
    </sheetView>
  </sheetViews>
  <sheetFormatPr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M2:R12"/>
  <sheetViews>
    <sheetView zoomScaleNormal="100" workbookViewId="0">
      <selection activeCell="O2" sqref="O2"/>
    </sheetView>
  </sheetViews>
  <sheetFormatPr defaultRowHeight="15" x14ac:dyDescent="0.25"/>
  <cols>
    <col min="13" max="13" width="29" bestFit="1" customWidth="1"/>
  </cols>
  <sheetData>
    <row r="2" spans="13:18" x14ac:dyDescent="0.25">
      <c r="M2" s="12" t="s">
        <v>124</v>
      </c>
      <c r="N2" s="13"/>
      <c r="O2" s="12"/>
      <c r="P2" s="12"/>
      <c r="Q2" s="12"/>
      <c r="R2" s="13"/>
    </row>
    <row r="3" spans="13:18" ht="18.75" x14ac:dyDescent="0.25">
      <c r="M3" s="13" t="s">
        <v>92</v>
      </c>
      <c r="N3" s="13" t="s">
        <v>93</v>
      </c>
      <c r="O3" s="13" t="s">
        <v>112</v>
      </c>
      <c r="P3" s="13" t="s">
        <v>95</v>
      </c>
      <c r="Q3" s="13" t="s">
        <v>96</v>
      </c>
      <c r="R3" s="13" t="s">
        <v>125</v>
      </c>
    </row>
    <row r="4" spans="13:18" x14ac:dyDescent="0.25">
      <c r="M4" s="13" t="s">
        <v>99</v>
      </c>
      <c r="N4" s="13" t="s">
        <v>100</v>
      </c>
      <c r="O4" s="13" t="s">
        <v>100</v>
      </c>
      <c r="P4" s="13">
        <v>5</v>
      </c>
      <c r="Q4" s="13" t="s">
        <v>101</v>
      </c>
      <c r="R4" s="14" t="s">
        <v>102</v>
      </c>
    </row>
    <row r="5" spans="13:18" x14ac:dyDescent="0.25">
      <c r="M5" s="13" t="s">
        <v>103</v>
      </c>
      <c r="N5" s="13">
        <v>6.7</v>
      </c>
      <c r="O5" s="13">
        <v>14</v>
      </c>
      <c r="P5" s="13">
        <f>N5*O5</f>
        <v>93.8</v>
      </c>
      <c r="Q5" s="13" t="s">
        <v>101</v>
      </c>
      <c r="R5" s="13" t="s">
        <v>104</v>
      </c>
    </row>
    <row r="6" spans="13:18" x14ac:dyDescent="0.25">
      <c r="M6" s="13" t="s">
        <v>105</v>
      </c>
      <c r="N6" s="13" t="s">
        <v>100</v>
      </c>
      <c r="O6" s="13" t="s">
        <v>100</v>
      </c>
      <c r="P6" s="13">
        <v>2500</v>
      </c>
      <c r="Q6" s="13" t="s">
        <v>101</v>
      </c>
      <c r="R6" s="13" t="s">
        <v>106</v>
      </c>
    </row>
    <row r="7" spans="13:18" x14ac:dyDescent="0.25">
      <c r="M7" s="13" t="s">
        <v>113</v>
      </c>
      <c r="N7" s="13">
        <v>115</v>
      </c>
      <c r="O7" s="13">
        <v>12</v>
      </c>
      <c r="P7" s="13">
        <f>N7*O7</f>
        <v>1380</v>
      </c>
      <c r="Q7" s="13" t="s">
        <v>101</v>
      </c>
      <c r="R7" s="13" t="s">
        <v>106</v>
      </c>
    </row>
    <row r="8" spans="13:18" x14ac:dyDescent="0.25">
      <c r="M8" s="13" t="s">
        <v>107</v>
      </c>
      <c r="N8" s="13" t="s">
        <v>100</v>
      </c>
      <c r="O8" s="13" t="s">
        <v>100</v>
      </c>
      <c r="P8" s="13">
        <v>10000</v>
      </c>
      <c r="Q8" s="13" t="s">
        <v>101</v>
      </c>
      <c r="R8" s="13" t="s">
        <v>106</v>
      </c>
    </row>
    <row r="9" spans="13:18" x14ac:dyDescent="0.25">
      <c r="M9" s="13" t="s">
        <v>108</v>
      </c>
      <c r="N9" s="13" t="s">
        <v>100</v>
      </c>
      <c r="O9" s="13" t="s">
        <v>100</v>
      </c>
      <c r="P9" s="13">
        <v>200</v>
      </c>
      <c r="Q9" s="13" t="s">
        <v>101</v>
      </c>
      <c r="R9" s="13" t="s">
        <v>109</v>
      </c>
    </row>
    <row r="10" spans="13:18" ht="18.75" x14ac:dyDescent="0.25">
      <c r="M10" s="13" t="s">
        <v>126</v>
      </c>
      <c r="N10" s="13"/>
      <c r="O10" s="13"/>
      <c r="P10" s="13"/>
      <c r="Q10" s="13"/>
      <c r="R10" s="13"/>
    </row>
    <row r="11" spans="13:18" x14ac:dyDescent="0.25">
      <c r="M11" s="13"/>
      <c r="N11" s="13"/>
      <c r="O11" s="13"/>
      <c r="P11" s="13"/>
      <c r="Q11" s="13"/>
      <c r="R11" s="13"/>
    </row>
    <row r="12" spans="13:18" x14ac:dyDescent="0.25">
      <c r="M12" s="12"/>
      <c r="N12" s="13"/>
      <c r="O12" s="12"/>
      <c r="P12" s="12"/>
      <c r="Q12" s="12"/>
      <c r="R12" s="13"/>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71"/>
  <sheetViews>
    <sheetView topLeftCell="I1" workbookViewId="0">
      <selection activeCell="S15" sqref="S15:X27"/>
    </sheetView>
  </sheetViews>
  <sheetFormatPr defaultRowHeight="15" x14ac:dyDescent="0.25"/>
  <cols>
    <col min="19" max="19" width="57.28515625" bestFit="1" customWidth="1"/>
  </cols>
  <sheetData>
    <row r="1" spans="1:24" x14ac:dyDescent="0.25">
      <c r="A1" s="17" t="s">
        <v>24</v>
      </c>
      <c r="B1" s="17"/>
      <c r="C1" s="17"/>
      <c r="D1" s="17"/>
      <c r="E1" s="17"/>
      <c r="F1" s="17"/>
      <c r="G1" s="17"/>
      <c r="H1" s="17"/>
      <c r="I1" s="17"/>
      <c r="J1" s="4"/>
      <c r="K1" s="4"/>
      <c r="L1" s="17" t="s">
        <v>25</v>
      </c>
      <c r="M1" s="17"/>
      <c r="N1" s="17"/>
      <c r="O1" s="17"/>
      <c r="P1" s="17"/>
      <c r="Q1" s="17"/>
      <c r="S1" s="7" t="s">
        <v>90</v>
      </c>
      <c r="T1" s="8"/>
      <c r="U1" s="7"/>
      <c r="V1" s="7"/>
      <c r="W1" s="7"/>
      <c r="X1" s="8"/>
    </row>
    <row r="2" spans="1:24" x14ac:dyDescent="0.25">
      <c r="A2" s="17" t="s">
        <v>26</v>
      </c>
      <c r="B2" s="17"/>
      <c r="C2" s="17"/>
      <c r="D2" s="17"/>
      <c r="F2" s="17" t="s">
        <v>27</v>
      </c>
      <c r="G2" s="17"/>
      <c r="H2" s="17"/>
      <c r="I2" s="17"/>
      <c r="K2" s="4"/>
      <c r="L2" s="17" t="s">
        <v>28</v>
      </c>
      <c r="M2" s="17"/>
      <c r="N2" s="17"/>
      <c r="O2" s="17"/>
      <c r="P2" s="17"/>
      <c r="Q2" s="17"/>
      <c r="S2" s="7"/>
      <c r="T2" s="8"/>
      <c r="U2" s="7"/>
      <c r="V2" s="7"/>
      <c r="W2" s="7"/>
      <c r="X2" s="8"/>
    </row>
    <row r="3" spans="1:24" x14ac:dyDescent="0.25">
      <c r="A3" t="s">
        <v>29</v>
      </c>
      <c r="B3" t="s">
        <v>30</v>
      </c>
      <c r="C3" t="s">
        <v>31</v>
      </c>
      <c r="D3" t="s">
        <v>32</v>
      </c>
      <c r="F3" t="s">
        <v>29</v>
      </c>
      <c r="G3" t="s">
        <v>30</v>
      </c>
      <c r="H3" t="s">
        <v>31</v>
      </c>
      <c r="I3" t="s">
        <v>32</v>
      </c>
      <c r="L3" t="s">
        <v>33</v>
      </c>
      <c r="M3" t="s">
        <v>34</v>
      </c>
      <c r="N3" t="s">
        <v>35</v>
      </c>
      <c r="O3" t="s">
        <v>36</v>
      </c>
      <c r="P3" t="s">
        <v>37</v>
      </c>
      <c r="Q3" t="s">
        <v>36</v>
      </c>
      <c r="S3" s="7" t="s">
        <v>91</v>
      </c>
      <c r="T3" s="8"/>
      <c r="U3" s="7"/>
      <c r="V3" s="7"/>
      <c r="W3" s="7"/>
      <c r="X3" s="8"/>
    </row>
    <row r="4" spans="1:24" ht="18.75" x14ac:dyDescent="0.25">
      <c r="A4" t="s">
        <v>38</v>
      </c>
      <c r="B4" t="s">
        <v>39</v>
      </c>
      <c r="C4" t="s">
        <v>40</v>
      </c>
      <c r="D4" t="s">
        <v>41</v>
      </c>
      <c r="F4" t="s">
        <v>38</v>
      </c>
      <c r="G4" t="s">
        <v>39</v>
      </c>
      <c r="H4" t="s">
        <v>40</v>
      </c>
      <c r="I4" t="s">
        <v>41</v>
      </c>
      <c r="L4">
        <v>6675</v>
      </c>
      <c r="M4">
        <v>720</v>
      </c>
      <c r="N4">
        <v>5.2370000000000001</v>
      </c>
      <c r="O4">
        <v>0.2</v>
      </c>
      <c r="P4">
        <f>N4/0.201</f>
        <v>26.054726368159201</v>
      </c>
      <c r="Q4">
        <f>O4/0.201</f>
        <v>0.99502487562189057</v>
      </c>
      <c r="S4" s="8" t="s">
        <v>92</v>
      </c>
      <c r="T4" s="8" t="s">
        <v>93</v>
      </c>
      <c r="U4" s="8" t="s">
        <v>94</v>
      </c>
      <c r="V4" s="8" t="s">
        <v>95</v>
      </c>
      <c r="W4" s="8" t="s">
        <v>96</v>
      </c>
      <c r="X4" s="8" t="s">
        <v>97</v>
      </c>
    </row>
    <row r="5" spans="1:24" x14ac:dyDescent="0.25">
      <c r="A5">
        <v>500</v>
      </c>
      <c r="B5">
        <v>10.327</v>
      </c>
      <c r="C5">
        <v>6.2990000000000004</v>
      </c>
      <c r="D5">
        <f>124*B5/A5/C5</f>
        <v>0.40658771233529128</v>
      </c>
      <c r="F5">
        <v>710</v>
      </c>
      <c r="G5">
        <v>779.3</v>
      </c>
      <c r="H5">
        <v>305.94499999999999</v>
      </c>
      <c r="I5">
        <f>124*G5/F5/H5</f>
        <v>0.44486132668142736</v>
      </c>
      <c r="L5">
        <v>6676</v>
      </c>
      <c r="M5">
        <v>725</v>
      </c>
      <c r="N5">
        <v>5.6219999999999999</v>
      </c>
      <c r="O5">
        <v>0.187</v>
      </c>
      <c r="P5">
        <f t="shared" ref="P5:Q20" si="0">N5/0.201</f>
        <v>27.970149253731343</v>
      </c>
      <c r="Q5">
        <f t="shared" si="0"/>
        <v>0.93034825870646765</v>
      </c>
      <c r="S5" s="8" t="s">
        <v>98</v>
      </c>
      <c r="T5" s="8"/>
      <c r="U5" s="8"/>
      <c r="V5" s="8"/>
      <c r="W5" s="8"/>
      <c r="X5" s="8"/>
    </row>
    <row r="6" spans="1:24" x14ac:dyDescent="0.25">
      <c r="A6">
        <v>510</v>
      </c>
      <c r="B6">
        <v>142.02000000000001</v>
      </c>
      <c r="C6">
        <v>10.997999999999999</v>
      </c>
      <c r="D6">
        <f t="shared" ref="D6:D35" si="1">124*B6/A6/C6</f>
        <v>3.1396938480793297</v>
      </c>
      <c r="F6">
        <v>715</v>
      </c>
      <c r="G6">
        <v>517</v>
      </c>
      <c r="H6">
        <v>274.97800000000001</v>
      </c>
      <c r="I6">
        <f t="shared" ref="I6:I23" si="2">124*G6/F6/H6</f>
        <v>0.32606804348543683</v>
      </c>
      <c r="L6">
        <v>6677</v>
      </c>
      <c r="M6">
        <v>730</v>
      </c>
      <c r="N6">
        <v>6.0979999999999999</v>
      </c>
      <c r="O6">
        <v>0.215</v>
      </c>
      <c r="P6">
        <f t="shared" si="0"/>
        <v>30.338308457711442</v>
      </c>
      <c r="Q6">
        <f t="shared" si="0"/>
        <v>1.0696517412935322</v>
      </c>
      <c r="S6" s="8" t="s">
        <v>99</v>
      </c>
      <c r="T6" s="8" t="s">
        <v>100</v>
      </c>
      <c r="U6" s="8" t="s">
        <v>100</v>
      </c>
      <c r="V6" s="8">
        <v>5</v>
      </c>
      <c r="W6" s="8" t="s">
        <v>101</v>
      </c>
      <c r="X6" s="9" t="s">
        <v>102</v>
      </c>
    </row>
    <row r="7" spans="1:24" x14ac:dyDescent="0.25">
      <c r="A7">
        <v>520</v>
      </c>
      <c r="B7">
        <v>138.75</v>
      </c>
      <c r="C7">
        <v>10.928000000000001</v>
      </c>
      <c r="D7">
        <f t="shared" si="1"/>
        <v>3.0276847054848517</v>
      </c>
      <c r="F7">
        <v>720</v>
      </c>
      <c r="G7">
        <v>408.9</v>
      </c>
      <c r="H7">
        <v>259.64999999999998</v>
      </c>
      <c r="I7">
        <f t="shared" si="2"/>
        <v>0.2712176648051865</v>
      </c>
      <c r="L7">
        <v>6678</v>
      </c>
      <c r="M7">
        <v>735</v>
      </c>
      <c r="N7">
        <v>6.4980000000000002</v>
      </c>
      <c r="O7">
        <v>0.27300000000000002</v>
      </c>
      <c r="P7">
        <f t="shared" si="0"/>
        <v>32.328358208955223</v>
      </c>
      <c r="Q7">
        <f t="shared" si="0"/>
        <v>1.3582089552238805</v>
      </c>
      <c r="S7" s="8" t="s">
        <v>103</v>
      </c>
      <c r="T7" s="8">
        <v>6.7</v>
      </c>
      <c r="U7" s="8">
        <v>14</v>
      </c>
      <c r="V7" s="8">
        <f>T7*U7</f>
        <v>93.8</v>
      </c>
      <c r="W7" s="8" t="s">
        <v>101</v>
      </c>
      <c r="X7" s="8" t="s">
        <v>104</v>
      </c>
    </row>
    <row r="8" spans="1:24" x14ac:dyDescent="0.25">
      <c r="A8">
        <v>530</v>
      </c>
      <c r="B8">
        <v>224.6</v>
      </c>
      <c r="C8">
        <v>16.378</v>
      </c>
      <c r="D8">
        <f t="shared" si="1"/>
        <v>3.2084457521249168</v>
      </c>
      <c r="F8">
        <v>725</v>
      </c>
      <c r="G8">
        <v>327.2</v>
      </c>
      <c r="H8">
        <v>223.285</v>
      </c>
      <c r="I8">
        <f t="shared" si="2"/>
        <v>0.25063252237553207</v>
      </c>
      <c r="L8">
        <v>6679</v>
      </c>
      <c r="M8">
        <v>740</v>
      </c>
      <c r="N8">
        <v>6.7249999999999996</v>
      </c>
      <c r="O8">
        <v>0.21</v>
      </c>
      <c r="P8">
        <f t="shared" si="0"/>
        <v>33.457711442786064</v>
      </c>
      <c r="Q8">
        <f t="shared" si="0"/>
        <v>1.044776119402985</v>
      </c>
      <c r="S8" s="8" t="s">
        <v>105</v>
      </c>
      <c r="T8" s="8" t="s">
        <v>100</v>
      </c>
      <c r="U8" s="8" t="s">
        <v>100</v>
      </c>
      <c r="V8" s="8">
        <v>3000</v>
      </c>
      <c r="W8" s="8" t="s">
        <v>101</v>
      </c>
      <c r="X8" s="8" t="s">
        <v>106</v>
      </c>
    </row>
    <row r="9" spans="1:24" x14ac:dyDescent="0.25">
      <c r="A9">
        <v>540</v>
      </c>
      <c r="B9">
        <v>232.9</v>
      </c>
      <c r="C9">
        <v>16.649999999999999</v>
      </c>
      <c r="D9">
        <f t="shared" si="1"/>
        <v>3.2120565009453901</v>
      </c>
      <c r="F9">
        <v>730</v>
      </c>
      <c r="G9">
        <v>288.5</v>
      </c>
      <c r="H9">
        <v>207.40700000000001</v>
      </c>
      <c r="I9">
        <f t="shared" si="2"/>
        <v>0.23627688290199844</v>
      </c>
      <c r="L9">
        <v>6680</v>
      </c>
      <c r="M9">
        <v>745</v>
      </c>
      <c r="N9">
        <v>7.76</v>
      </c>
      <c r="O9">
        <v>0.127</v>
      </c>
      <c r="P9">
        <f t="shared" si="0"/>
        <v>38.60696517412935</v>
      </c>
      <c r="Q9">
        <f t="shared" si="0"/>
        <v>0.63184079601990051</v>
      </c>
      <c r="S9" s="8" t="s">
        <v>107</v>
      </c>
      <c r="T9" s="8" t="s">
        <v>100</v>
      </c>
      <c r="U9" s="8" t="s">
        <v>100</v>
      </c>
      <c r="V9" s="8">
        <v>8000</v>
      </c>
      <c r="W9" s="8" t="s">
        <v>101</v>
      </c>
      <c r="X9" s="8" t="s">
        <v>106</v>
      </c>
    </row>
    <row r="10" spans="1:24" x14ac:dyDescent="0.25">
      <c r="A10">
        <v>550</v>
      </c>
      <c r="B10">
        <v>342.2</v>
      </c>
      <c r="C10">
        <v>24.305</v>
      </c>
      <c r="D10">
        <f t="shared" si="1"/>
        <v>3.174266424791008</v>
      </c>
      <c r="F10">
        <v>735</v>
      </c>
      <c r="G10">
        <v>271.5</v>
      </c>
      <c r="H10">
        <v>202.542</v>
      </c>
      <c r="I10">
        <f t="shared" si="2"/>
        <v>0.22614609134230459</v>
      </c>
      <c r="L10">
        <v>6681</v>
      </c>
      <c r="M10">
        <v>750</v>
      </c>
      <c r="N10">
        <v>8.8710000000000004</v>
      </c>
      <c r="O10">
        <v>0.152</v>
      </c>
      <c r="P10">
        <f t="shared" si="0"/>
        <v>44.134328358208954</v>
      </c>
      <c r="Q10">
        <f t="shared" si="0"/>
        <v>0.7562189054726367</v>
      </c>
      <c r="S10" s="8" t="s">
        <v>108</v>
      </c>
      <c r="T10" s="8" t="s">
        <v>100</v>
      </c>
      <c r="U10" s="8" t="s">
        <v>100</v>
      </c>
      <c r="V10" s="8">
        <v>200</v>
      </c>
      <c r="W10" s="8" t="s">
        <v>101</v>
      </c>
      <c r="X10" s="8" t="s">
        <v>109</v>
      </c>
    </row>
    <row r="11" spans="1:24" ht="18.75" x14ac:dyDescent="0.25">
      <c r="A11">
        <v>560</v>
      </c>
      <c r="B11">
        <v>413.6</v>
      </c>
      <c r="C11">
        <v>29.561</v>
      </c>
      <c r="D11">
        <f t="shared" si="1"/>
        <v>3.0980973966664576</v>
      </c>
      <c r="F11">
        <v>740</v>
      </c>
      <c r="G11">
        <v>233.8</v>
      </c>
      <c r="H11">
        <v>178.273</v>
      </c>
      <c r="I11">
        <f t="shared" si="2"/>
        <v>0.21976012799076305</v>
      </c>
      <c r="L11">
        <v>6682</v>
      </c>
      <c r="M11">
        <v>755</v>
      </c>
      <c r="N11">
        <v>9.9749999999999996</v>
      </c>
      <c r="O11">
        <v>0.24099999999999999</v>
      </c>
      <c r="P11">
        <f t="shared" si="0"/>
        <v>49.626865671641788</v>
      </c>
      <c r="Q11">
        <f t="shared" si="0"/>
        <v>1.1990049751243781</v>
      </c>
      <c r="S11" s="8" t="s">
        <v>110</v>
      </c>
      <c r="T11" s="8"/>
      <c r="U11" s="8"/>
      <c r="V11" s="8"/>
      <c r="W11" s="8"/>
      <c r="X11" s="8"/>
    </row>
    <row r="12" spans="1:24" x14ac:dyDescent="0.25">
      <c r="A12">
        <v>570</v>
      </c>
      <c r="B12">
        <v>453.3</v>
      </c>
      <c r="C12">
        <v>32.741999999999997</v>
      </c>
      <c r="D12">
        <f t="shared" si="1"/>
        <v>3.011808428897055</v>
      </c>
      <c r="F12">
        <v>745</v>
      </c>
      <c r="G12">
        <v>200.6</v>
      </c>
      <c r="H12">
        <v>154.53700000000001</v>
      </c>
      <c r="I12">
        <f t="shared" si="2"/>
        <v>0.21605477248709964</v>
      </c>
      <c r="L12">
        <v>6683</v>
      </c>
      <c r="M12">
        <v>760</v>
      </c>
      <c r="N12">
        <v>11.49</v>
      </c>
      <c r="O12">
        <v>0.20599999999999999</v>
      </c>
      <c r="P12">
        <f t="shared" si="0"/>
        <v>57.164179104477611</v>
      </c>
      <c r="Q12">
        <f t="shared" si="0"/>
        <v>1.024875621890547</v>
      </c>
      <c r="S12" s="8"/>
      <c r="T12" s="8"/>
      <c r="U12" s="8"/>
      <c r="V12" s="8"/>
      <c r="W12" s="8"/>
      <c r="X12" s="8"/>
    </row>
    <row r="13" spans="1:24" x14ac:dyDescent="0.25">
      <c r="A13">
        <v>580</v>
      </c>
      <c r="B13">
        <v>511.9</v>
      </c>
      <c r="C13">
        <v>37.497</v>
      </c>
      <c r="D13">
        <f t="shared" si="1"/>
        <v>2.9186518829552339</v>
      </c>
      <c r="F13">
        <v>750</v>
      </c>
      <c r="G13">
        <v>192</v>
      </c>
      <c r="H13">
        <v>151.84800000000001</v>
      </c>
      <c r="I13">
        <f t="shared" si="2"/>
        <v>0.20905115641957744</v>
      </c>
      <c r="L13">
        <v>6684</v>
      </c>
      <c r="M13">
        <v>765</v>
      </c>
      <c r="N13">
        <v>13.41</v>
      </c>
      <c r="O13">
        <v>0.183</v>
      </c>
      <c r="P13">
        <f t="shared" si="0"/>
        <v>66.71641791044776</v>
      </c>
      <c r="Q13">
        <f t="shared" si="0"/>
        <v>0.91044776119402981</v>
      </c>
      <c r="S13" s="8"/>
      <c r="T13" s="8"/>
      <c r="U13" s="8"/>
      <c r="V13" s="8"/>
      <c r="W13" s="8"/>
      <c r="X13" s="8"/>
    </row>
    <row r="14" spans="1:24" x14ac:dyDescent="0.25">
      <c r="A14">
        <v>590</v>
      </c>
      <c r="B14">
        <v>596.1</v>
      </c>
      <c r="C14">
        <v>44.5</v>
      </c>
      <c r="D14">
        <f t="shared" si="1"/>
        <v>2.8153266044562946</v>
      </c>
      <c r="F14">
        <v>755</v>
      </c>
      <c r="G14">
        <v>180.98</v>
      </c>
      <c r="H14">
        <v>147.364</v>
      </c>
      <c r="I14">
        <f t="shared" si="2"/>
        <v>0.20170372377018045</v>
      </c>
      <c r="L14">
        <v>6685</v>
      </c>
      <c r="M14">
        <v>770</v>
      </c>
      <c r="N14">
        <v>15.74</v>
      </c>
      <c r="O14">
        <v>0.23200000000000001</v>
      </c>
      <c r="P14">
        <f t="shared" si="0"/>
        <v>78.308457711442784</v>
      </c>
      <c r="Q14">
        <f t="shared" si="0"/>
        <v>1.1542288557213931</v>
      </c>
      <c r="S14" s="7"/>
      <c r="T14" s="8"/>
      <c r="U14" s="7"/>
      <c r="V14" s="7"/>
      <c r="W14" s="7"/>
      <c r="X14" s="8"/>
    </row>
    <row r="15" spans="1:24" x14ac:dyDescent="0.25">
      <c r="A15">
        <v>600</v>
      </c>
      <c r="B15">
        <v>670.6</v>
      </c>
      <c r="C15">
        <v>51.156999999999996</v>
      </c>
      <c r="D15">
        <f t="shared" si="1"/>
        <v>2.7091241993601405</v>
      </c>
      <c r="F15">
        <v>760</v>
      </c>
      <c r="G15">
        <v>145.55000000000001</v>
      </c>
      <c r="H15">
        <v>123.539</v>
      </c>
      <c r="I15">
        <f t="shared" si="2"/>
        <v>0.19222781128993574</v>
      </c>
      <c r="L15">
        <v>6686</v>
      </c>
      <c r="M15">
        <v>775</v>
      </c>
      <c r="N15">
        <v>17.07</v>
      </c>
      <c r="O15">
        <v>0.20399999999999999</v>
      </c>
      <c r="P15">
        <f t="shared" si="0"/>
        <v>84.925373134328353</v>
      </c>
      <c r="Q15">
        <f t="shared" si="0"/>
        <v>1.0149253731343282</v>
      </c>
    </row>
    <row r="16" spans="1:24" x14ac:dyDescent="0.25">
      <c r="A16">
        <v>610</v>
      </c>
      <c r="B16">
        <v>783.6</v>
      </c>
      <c r="C16">
        <v>61.82</v>
      </c>
      <c r="D16">
        <f t="shared" si="1"/>
        <v>2.576660956452101</v>
      </c>
      <c r="F16">
        <v>765</v>
      </c>
      <c r="G16">
        <v>121.94</v>
      </c>
      <c r="H16">
        <v>110.961</v>
      </c>
      <c r="I16">
        <f t="shared" si="2"/>
        <v>0.17812959425831357</v>
      </c>
      <c r="L16">
        <v>6687</v>
      </c>
      <c r="M16">
        <v>780</v>
      </c>
      <c r="N16">
        <v>18.12</v>
      </c>
      <c r="O16">
        <v>0.18</v>
      </c>
      <c r="P16">
        <f t="shared" si="0"/>
        <v>90.149253731343279</v>
      </c>
      <c r="Q16">
        <f t="shared" si="0"/>
        <v>0.89552238805970141</v>
      </c>
    </row>
    <row r="17" spans="1:17" x14ac:dyDescent="0.25">
      <c r="A17">
        <v>620</v>
      </c>
      <c r="B17">
        <v>876.9</v>
      </c>
      <c r="C17">
        <v>71.358000000000004</v>
      </c>
      <c r="D17">
        <f t="shared" si="1"/>
        <v>2.4577482552762127</v>
      </c>
      <c r="F17">
        <v>770</v>
      </c>
      <c r="G17">
        <v>111.37</v>
      </c>
      <c r="H17">
        <v>112.21599999999999</v>
      </c>
      <c r="I17">
        <f t="shared" si="2"/>
        <v>0.15982488317984148</v>
      </c>
      <c r="L17">
        <v>6688</v>
      </c>
      <c r="M17">
        <v>785</v>
      </c>
      <c r="N17">
        <v>17.78</v>
      </c>
      <c r="O17">
        <v>0.222</v>
      </c>
      <c r="P17">
        <f t="shared" si="0"/>
        <v>88.457711442786064</v>
      </c>
      <c r="Q17">
        <f t="shared" si="0"/>
        <v>1.1044776119402984</v>
      </c>
    </row>
    <row r="18" spans="1:17" x14ac:dyDescent="0.25">
      <c r="A18">
        <v>630</v>
      </c>
      <c r="B18">
        <v>821.4</v>
      </c>
      <c r="C18">
        <v>67.150999999999996</v>
      </c>
      <c r="D18">
        <f t="shared" si="1"/>
        <v>2.4075945399529561</v>
      </c>
      <c r="F18">
        <v>775</v>
      </c>
      <c r="G18">
        <v>86.47</v>
      </c>
      <c r="H18">
        <v>94.58</v>
      </c>
      <c r="I18">
        <f t="shared" si="2"/>
        <v>0.14628039754705013</v>
      </c>
      <c r="L18">
        <v>6689</v>
      </c>
      <c r="M18">
        <v>790</v>
      </c>
      <c r="N18">
        <v>17.87</v>
      </c>
      <c r="O18">
        <v>0.27800000000000002</v>
      </c>
      <c r="P18">
        <f t="shared" si="0"/>
        <v>88.905472636815915</v>
      </c>
      <c r="Q18">
        <f t="shared" si="0"/>
        <v>1.383084577114428</v>
      </c>
    </row>
    <row r="19" spans="1:17" x14ac:dyDescent="0.25">
      <c r="A19">
        <v>640</v>
      </c>
      <c r="B19">
        <v>907.8</v>
      </c>
      <c r="C19">
        <v>76.66</v>
      </c>
      <c r="D19">
        <f t="shared" si="1"/>
        <v>2.2943679885207411</v>
      </c>
      <c r="F19">
        <v>780</v>
      </c>
      <c r="G19">
        <v>68.75</v>
      </c>
      <c r="H19">
        <v>82.819000000000003</v>
      </c>
      <c r="I19">
        <f t="shared" si="2"/>
        <v>0.13196835483991812</v>
      </c>
      <c r="L19">
        <v>6690</v>
      </c>
      <c r="M19">
        <v>795</v>
      </c>
      <c r="N19">
        <v>16.32</v>
      </c>
      <c r="O19">
        <v>0.23499999999999999</v>
      </c>
      <c r="P19">
        <f t="shared" si="0"/>
        <v>81.194029850746261</v>
      </c>
      <c r="Q19">
        <f t="shared" si="0"/>
        <v>1.1691542288557213</v>
      </c>
    </row>
    <row r="20" spans="1:17" x14ac:dyDescent="0.25">
      <c r="A20">
        <v>650</v>
      </c>
      <c r="B20">
        <v>929.8</v>
      </c>
      <c r="C20">
        <v>79.816999999999993</v>
      </c>
      <c r="D20">
        <f t="shared" si="1"/>
        <v>2.2222988933338863</v>
      </c>
      <c r="F20">
        <v>785</v>
      </c>
      <c r="G20">
        <v>49.11</v>
      </c>
      <c r="H20">
        <v>66.936000000000007</v>
      </c>
      <c r="I20">
        <f t="shared" si="2"/>
        <v>0.11589433465867956</v>
      </c>
      <c r="L20">
        <v>6691</v>
      </c>
      <c r="M20">
        <v>800</v>
      </c>
      <c r="N20">
        <v>14.22</v>
      </c>
      <c r="O20">
        <v>0.35099999999999998</v>
      </c>
      <c r="P20">
        <f t="shared" si="0"/>
        <v>70.74626865671641</v>
      </c>
      <c r="Q20">
        <f t="shared" si="0"/>
        <v>1.7462686567164176</v>
      </c>
    </row>
    <row r="21" spans="1:17" x14ac:dyDescent="0.25">
      <c r="A21">
        <v>660</v>
      </c>
      <c r="B21">
        <v>897.8</v>
      </c>
      <c r="C21">
        <v>78.941000000000003</v>
      </c>
      <c r="D21">
        <f t="shared" si="1"/>
        <v>2.136754991165247</v>
      </c>
      <c r="F21">
        <v>790</v>
      </c>
      <c r="G21">
        <v>35.67</v>
      </c>
      <c r="H21">
        <v>59.884999999999998</v>
      </c>
      <c r="I21">
        <f t="shared" si="2"/>
        <v>9.3493119195758118E-2</v>
      </c>
    </row>
    <row r="22" spans="1:17" x14ac:dyDescent="0.25">
      <c r="A22">
        <v>670</v>
      </c>
      <c r="B22">
        <v>883</v>
      </c>
      <c r="C22">
        <v>80.406999999999996</v>
      </c>
      <c r="D22">
        <f t="shared" si="1"/>
        <v>2.0324212509158168</v>
      </c>
      <c r="F22">
        <v>795</v>
      </c>
      <c r="G22">
        <v>23.46</v>
      </c>
      <c r="H22">
        <v>51.25</v>
      </c>
      <c r="I22">
        <f t="shared" si="2"/>
        <v>7.1398435342843986E-2</v>
      </c>
      <c r="L22" s="17" t="s">
        <v>42</v>
      </c>
      <c r="M22" s="17"/>
      <c r="N22" s="17"/>
      <c r="O22" s="17"/>
      <c r="P22" s="17"/>
      <c r="Q22" s="17"/>
    </row>
    <row r="23" spans="1:17" x14ac:dyDescent="0.25">
      <c r="A23">
        <v>680</v>
      </c>
      <c r="B23">
        <v>839.7</v>
      </c>
      <c r="C23">
        <v>79.957999999999998</v>
      </c>
      <c r="D23">
        <f t="shared" si="1"/>
        <v>1.9150274482338523</v>
      </c>
      <c r="F23">
        <v>800</v>
      </c>
      <c r="G23">
        <v>15.351000000000001</v>
      </c>
      <c r="H23">
        <v>46.725999999999999</v>
      </c>
      <c r="I23">
        <f t="shared" si="2"/>
        <v>5.0922505671360703E-2</v>
      </c>
      <c r="L23" s="17" t="s">
        <v>43</v>
      </c>
      <c r="M23" s="17"/>
      <c r="N23" s="17"/>
      <c r="O23" s="17"/>
      <c r="P23" s="17"/>
      <c r="Q23" s="17"/>
    </row>
    <row r="24" spans="1:17" x14ac:dyDescent="0.25">
      <c r="A24">
        <v>690</v>
      </c>
      <c r="B24">
        <v>717.7</v>
      </c>
      <c r="C24">
        <v>76.328999999999994</v>
      </c>
      <c r="D24">
        <f t="shared" si="1"/>
        <v>1.6897636679963419</v>
      </c>
      <c r="L24" t="s">
        <v>33</v>
      </c>
      <c r="M24" t="s">
        <v>34</v>
      </c>
      <c r="N24" t="s">
        <v>35</v>
      </c>
      <c r="O24" t="s">
        <v>36</v>
      </c>
      <c r="P24" t="s">
        <v>37</v>
      </c>
      <c r="Q24" t="s">
        <v>36</v>
      </c>
    </row>
    <row r="25" spans="1:17" x14ac:dyDescent="0.25">
      <c r="A25">
        <v>700</v>
      </c>
      <c r="B25">
        <v>427.6</v>
      </c>
      <c r="C25">
        <v>68.58</v>
      </c>
      <c r="D25">
        <f t="shared" si="1"/>
        <v>1.1044952714244054</v>
      </c>
      <c r="L25">
        <v>6693</v>
      </c>
      <c r="M25">
        <v>720</v>
      </c>
      <c r="N25">
        <v>5.2140000000000004</v>
      </c>
      <c r="O25">
        <v>0.36399999999999999</v>
      </c>
      <c r="P25">
        <f>N25/0.201</f>
        <v>25.940298507462686</v>
      </c>
      <c r="Q25">
        <f>O25/0.201</f>
        <v>1.8109452736318405</v>
      </c>
    </row>
    <row r="26" spans="1:17" x14ac:dyDescent="0.25">
      <c r="A26">
        <v>710</v>
      </c>
      <c r="B26">
        <v>167.21</v>
      </c>
      <c r="C26">
        <v>56.627000000000002</v>
      </c>
      <c r="D26">
        <f t="shared" si="1"/>
        <v>0.51570581594357146</v>
      </c>
      <c r="L26">
        <v>6694</v>
      </c>
      <c r="M26">
        <v>725</v>
      </c>
      <c r="N26">
        <v>5.3550000000000004</v>
      </c>
      <c r="O26">
        <v>0.19400000000000001</v>
      </c>
      <c r="P26">
        <f t="shared" ref="P26:Q41" si="3">N26/0.201</f>
        <v>26.64179104477612</v>
      </c>
      <c r="Q26">
        <f t="shared" si="3"/>
        <v>0.96517412935323377</v>
      </c>
    </row>
    <row r="27" spans="1:17" x14ac:dyDescent="0.25">
      <c r="A27">
        <v>720</v>
      </c>
      <c r="B27">
        <v>92.74</v>
      </c>
      <c r="C27">
        <v>50.381</v>
      </c>
      <c r="D27">
        <f t="shared" si="1"/>
        <v>0.31702206960736962</v>
      </c>
      <c r="L27">
        <v>6695</v>
      </c>
      <c r="M27">
        <v>730</v>
      </c>
      <c r="N27">
        <v>5.3819999999999997</v>
      </c>
      <c r="O27">
        <v>0.161</v>
      </c>
      <c r="P27">
        <f t="shared" si="3"/>
        <v>26.776119402985071</v>
      </c>
      <c r="Q27">
        <f t="shared" si="3"/>
        <v>0.80099502487562191</v>
      </c>
    </row>
    <row r="28" spans="1:17" x14ac:dyDescent="0.25">
      <c r="A28">
        <v>730</v>
      </c>
      <c r="B28">
        <v>69.14</v>
      </c>
      <c r="C28">
        <v>43.482999999999997</v>
      </c>
      <c r="D28">
        <f t="shared" si="1"/>
        <v>0.27009012182055719</v>
      </c>
      <c r="L28">
        <v>6696</v>
      </c>
      <c r="M28">
        <v>735</v>
      </c>
      <c r="N28">
        <v>6.1079999999999997</v>
      </c>
      <c r="O28">
        <v>0.13400000000000001</v>
      </c>
      <c r="P28">
        <f t="shared" si="3"/>
        <v>30.388059701492534</v>
      </c>
      <c r="Q28">
        <f t="shared" si="3"/>
        <v>0.66666666666666663</v>
      </c>
    </row>
    <row r="29" spans="1:17" x14ac:dyDescent="0.25">
      <c r="A29">
        <v>740</v>
      </c>
      <c r="B29">
        <v>56.66</v>
      </c>
      <c r="C29">
        <v>38.113</v>
      </c>
      <c r="D29">
        <f t="shared" si="1"/>
        <v>0.24911128429612933</v>
      </c>
      <c r="L29">
        <v>6697</v>
      </c>
      <c r="M29">
        <v>740</v>
      </c>
      <c r="N29">
        <v>6.6340000000000003</v>
      </c>
      <c r="O29">
        <v>0.17499999999999999</v>
      </c>
      <c r="P29">
        <f t="shared" si="3"/>
        <v>33.004975124378106</v>
      </c>
      <c r="Q29">
        <f t="shared" si="3"/>
        <v>0.87064676616915415</v>
      </c>
    </row>
    <row r="30" spans="1:17" x14ac:dyDescent="0.25">
      <c r="A30">
        <v>750</v>
      </c>
      <c r="B30">
        <v>44.51</v>
      </c>
      <c r="C30">
        <v>31.457999999999998</v>
      </c>
      <c r="D30">
        <f t="shared" si="1"/>
        <v>0.23393053171424333</v>
      </c>
      <c r="L30">
        <v>6698</v>
      </c>
      <c r="M30">
        <v>745</v>
      </c>
      <c r="N30">
        <v>7.1710000000000003</v>
      </c>
      <c r="O30">
        <v>0.16900000000000001</v>
      </c>
      <c r="P30">
        <f t="shared" si="3"/>
        <v>35.676616915422883</v>
      </c>
      <c r="Q30">
        <f t="shared" si="3"/>
        <v>0.84079601990049757</v>
      </c>
    </row>
    <row r="31" spans="1:17" x14ac:dyDescent="0.25">
      <c r="A31">
        <v>760</v>
      </c>
      <c r="B31">
        <v>32.049999999999997</v>
      </c>
      <c r="C31">
        <v>24.75</v>
      </c>
      <c r="D31">
        <f t="shared" si="1"/>
        <v>0.21128123338649654</v>
      </c>
      <c r="L31">
        <v>6699</v>
      </c>
      <c r="M31">
        <v>750</v>
      </c>
      <c r="N31">
        <v>8.1029999999999998</v>
      </c>
      <c r="O31">
        <v>0.17499999999999999</v>
      </c>
      <c r="P31">
        <f t="shared" si="3"/>
        <v>40.31343283582089</v>
      </c>
      <c r="Q31">
        <f t="shared" si="3"/>
        <v>0.87064676616915415</v>
      </c>
    </row>
    <row r="32" spans="1:17" x14ac:dyDescent="0.25">
      <c r="A32">
        <v>770</v>
      </c>
      <c r="B32">
        <v>23.18</v>
      </c>
      <c r="C32">
        <v>21.602</v>
      </c>
      <c r="D32">
        <f t="shared" si="1"/>
        <v>0.17280266257212837</v>
      </c>
      <c r="L32">
        <v>6700</v>
      </c>
      <c r="M32">
        <v>755</v>
      </c>
      <c r="N32">
        <v>9.4550000000000001</v>
      </c>
      <c r="O32">
        <v>0.20100000000000001</v>
      </c>
      <c r="P32">
        <f t="shared" si="3"/>
        <v>47.039800995024876</v>
      </c>
      <c r="Q32">
        <f t="shared" si="3"/>
        <v>1</v>
      </c>
    </row>
    <row r="33" spans="1:17" x14ac:dyDescent="0.25">
      <c r="A33">
        <v>780</v>
      </c>
      <c r="B33">
        <v>14.273</v>
      </c>
      <c r="C33">
        <v>16.329999999999998</v>
      </c>
      <c r="D33">
        <f t="shared" si="1"/>
        <v>0.13894923610783991</v>
      </c>
      <c r="L33">
        <v>6701</v>
      </c>
      <c r="M33">
        <v>760</v>
      </c>
      <c r="N33">
        <v>11.3</v>
      </c>
      <c r="O33">
        <v>0.19800000000000001</v>
      </c>
      <c r="P33">
        <f t="shared" si="3"/>
        <v>56.218905472636813</v>
      </c>
      <c r="Q33">
        <f t="shared" si="3"/>
        <v>0.9850746268656716</v>
      </c>
    </row>
    <row r="34" spans="1:17" x14ac:dyDescent="0.25">
      <c r="A34">
        <v>790</v>
      </c>
      <c r="B34">
        <v>7.5810000000000004</v>
      </c>
      <c r="C34">
        <v>12.452999999999999</v>
      </c>
      <c r="D34">
        <f t="shared" si="1"/>
        <v>9.5553610690118904E-2</v>
      </c>
      <c r="L34">
        <v>6702</v>
      </c>
      <c r="M34">
        <v>765</v>
      </c>
      <c r="N34">
        <v>13.4</v>
      </c>
      <c r="O34">
        <v>0.188</v>
      </c>
      <c r="P34">
        <f t="shared" si="3"/>
        <v>66.666666666666671</v>
      </c>
      <c r="Q34">
        <f t="shared" si="3"/>
        <v>0.93532338308457708</v>
      </c>
    </row>
    <row r="35" spans="1:17" x14ac:dyDescent="0.25">
      <c r="A35">
        <v>800</v>
      </c>
      <c r="B35">
        <v>3.1629999999999998</v>
      </c>
      <c r="C35">
        <v>10.137</v>
      </c>
      <c r="D35">
        <f t="shared" si="1"/>
        <v>4.8363914373088686E-2</v>
      </c>
      <c r="L35">
        <v>6703</v>
      </c>
      <c r="M35">
        <v>770</v>
      </c>
      <c r="N35">
        <v>15.27</v>
      </c>
      <c r="O35">
        <v>0.158</v>
      </c>
      <c r="P35">
        <f t="shared" si="3"/>
        <v>75.970149253731336</v>
      </c>
      <c r="Q35">
        <f t="shared" si="3"/>
        <v>0.78606965174129351</v>
      </c>
    </row>
    <row r="36" spans="1:17" x14ac:dyDescent="0.25">
      <c r="L36">
        <v>6704</v>
      </c>
      <c r="M36">
        <v>775</v>
      </c>
      <c r="N36">
        <v>16.91</v>
      </c>
      <c r="O36">
        <v>0.19500000000000001</v>
      </c>
      <c r="P36">
        <f t="shared" si="3"/>
        <v>84.129353233830841</v>
      </c>
      <c r="Q36">
        <f t="shared" si="3"/>
        <v>0.97014925373134331</v>
      </c>
    </row>
    <row r="37" spans="1:17" x14ac:dyDescent="0.25">
      <c r="A37" s="17" t="s">
        <v>44</v>
      </c>
      <c r="B37" s="17"/>
      <c r="C37" s="17"/>
      <c r="D37" s="17"/>
      <c r="E37" s="17"/>
      <c r="F37" s="17"/>
      <c r="G37" s="17"/>
      <c r="H37" s="17"/>
      <c r="I37" s="17"/>
      <c r="L37">
        <v>6705</v>
      </c>
      <c r="M37">
        <v>780</v>
      </c>
      <c r="N37">
        <v>17.73</v>
      </c>
      <c r="O37">
        <v>0.189</v>
      </c>
      <c r="P37">
        <f t="shared" si="3"/>
        <v>88.208955223880594</v>
      </c>
      <c r="Q37">
        <f t="shared" si="3"/>
        <v>0.94029850746268651</v>
      </c>
    </row>
    <row r="38" spans="1:17" x14ac:dyDescent="0.25">
      <c r="A38" s="17" t="s">
        <v>45</v>
      </c>
      <c r="B38" s="17"/>
      <c r="C38" s="17"/>
      <c r="D38" s="17"/>
      <c r="F38" s="17" t="s">
        <v>46</v>
      </c>
      <c r="G38" s="17"/>
      <c r="H38" s="17"/>
      <c r="I38" s="17"/>
      <c r="L38">
        <v>6706</v>
      </c>
      <c r="M38">
        <v>785</v>
      </c>
      <c r="N38">
        <v>17.75</v>
      </c>
      <c r="O38">
        <v>0.154</v>
      </c>
      <c r="P38">
        <f t="shared" si="3"/>
        <v>88.308457711442784</v>
      </c>
      <c r="Q38">
        <f t="shared" si="3"/>
        <v>0.76616915422885568</v>
      </c>
    </row>
    <row r="39" spans="1:17" x14ac:dyDescent="0.25">
      <c r="A39" t="s">
        <v>29</v>
      </c>
      <c r="B39" t="s">
        <v>30</v>
      </c>
      <c r="C39" t="s">
        <v>31</v>
      </c>
      <c r="D39" t="s">
        <v>32</v>
      </c>
      <c r="F39" t="s">
        <v>29</v>
      </c>
      <c r="G39" t="s">
        <v>30</v>
      </c>
      <c r="H39" t="s">
        <v>31</v>
      </c>
      <c r="I39" t="s">
        <v>32</v>
      </c>
      <c r="L39">
        <v>6707</v>
      </c>
      <c r="M39">
        <v>790</v>
      </c>
      <c r="N39">
        <v>17.760000000000002</v>
      </c>
      <c r="O39">
        <v>0.18099999999999999</v>
      </c>
      <c r="P39">
        <f t="shared" si="3"/>
        <v>88.358208955223887</v>
      </c>
      <c r="Q39">
        <f t="shared" si="3"/>
        <v>0.90049751243781084</v>
      </c>
    </row>
    <row r="40" spans="1:17" x14ac:dyDescent="0.25">
      <c r="A40" t="s">
        <v>38</v>
      </c>
      <c r="B40" t="s">
        <v>39</v>
      </c>
      <c r="C40" t="s">
        <v>40</v>
      </c>
      <c r="D40" t="s">
        <v>41</v>
      </c>
      <c r="F40" t="s">
        <v>38</v>
      </c>
      <c r="G40" t="s">
        <v>39</v>
      </c>
      <c r="H40" t="s">
        <v>40</v>
      </c>
      <c r="I40" t="s">
        <v>41</v>
      </c>
      <c r="L40">
        <v>6708</v>
      </c>
      <c r="M40">
        <v>795</v>
      </c>
      <c r="N40">
        <v>17.39</v>
      </c>
      <c r="O40">
        <v>0.16800000000000001</v>
      </c>
      <c r="P40">
        <f t="shared" si="3"/>
        <v>86.517412935323378</v>
      </c>
      <c r="Q40">
        <f t="shared" si="3"/>
        <v>0.83582089552238803</v>
      </c>
    </row>
    <row r="41" spans="1:17" x14ac:dyDescent="0.25">
      <c r="A41">
        <v>500</v>
      </c>
      <c r="B41">
        <v>6.694</v>
      </c>
      <c r="C41">
        <v>4.774</v>
      </c>
      <c r="D41">
        <f>124*B41/A41/C41</f>
        <v>0.34774025974025974</v>
      </c>
      <c r="F41">
        <v>710</v>
      </c>
      <c r="G41">
        <v>171.58</v>
      </c>
      <c r="H41">
        <v>37.603000000000002</v>
      </c>
      <c r="I41">
        <f>124*G41/F41/H41</f>
        <v>0.79690674964875829</v>
      </c>
      <c r="L41">
        <v>6709</v>
      </c>
      <c r="M41">
        <v>800</v>
      </c>
      <c r="N41">
        <v>16.27</v>
      </c>
      <c r="O41">
        <v>0.16900000000000001</v>
      </c>
      <c r="P41">
        <f t="shared" si="3"/>
        <v>80.945273631840791</v>
      </c>
      <c r="Q41">
        <f t="shared" si="3"/>
        <v>0.84079601990049757</v>
      </c>
    </row>
    <row r="42" spans="1:17" x14ac:dyDescent="0.25">
      <c r="A42">
        <v>510</v>
      </c>
      <c r="B42">
        <v>137.75</v>
      </c>
      <c r="C42">
        <v>8.5280000000000005</v>
      </c>
      <c r="D42">
        <f t="shared" ref="D42:D71" si="4">124*B42/A42/C42</f>
        <v>3.9273167052937494</v>
      </c>
      <c r="F42">
        <v>715</v>
      </c>
      <c r="G42">
        <v>125.34</v>
      </c>
      <c r="H42">
        <v>35.261000000000003</v>
      </c>
      <c r="I42">
        <f t="shared" ref="I42:I59" si="5">124*G42/F42/H42</f>
        <v>0.61646824291105506</v>
      </c>
    </row>
    <row r="43" spans="1:17" x14ac:dyDescent="0.25">
      <c r="A43">
        <v>520</v>
      </c>
      <c r="B43">
        <v>128.93</v>
      </c>
      <c r="C43">
        <v>8.2059999999999995</v>
      </c>
      <c r="D43">
        <f t="shared" si="4"/>
        <v>3.7466300455576604</v>
      </c>
      <c r="F43">
        <v>720</v>
      </c>
      <c r="G43">
        <v>106.44</v>
      </c>
      <c r="H43">
        <v>35.204999999999998</v>
      </c>
      <c r="I43">
        <f t="shared" si="5"/>
        <v>0.52070255172087299</v>
      </c>
    </row>
    <row r="44" spans="1:17" x14ac:dyDescent="0.25">
      <c r="A44">
        <v>530</v>
      </c>
      <c r="B44">
        <v>200.1</v>
      </c>
      <c r="C44">
        <v>11.12</v>
      </c>
      <c r="D44">
        <f t="shared" si="4"/>
        <v>4.2100583683996193</v>
      </c>
      <c r="F44">
        <v>725</v>
      </c>
      <c r="G44">
        <v>88.14</v>
      </c>
      <c r="H44">
        <v>31.481000000000002</v>
      </c>
      <c r="I44">
        <f t="shared" si="5"/>
        <v>0.47885960771083597</v>
      </c>
    </row>
    <row r="45" spans="1:17" x14ac:dyDescent="0.25">
      <c r="A45">
        <v>540</v>
      </c>
      <c r="B45">
        <v>215.5</v>
      </c>
      <c r="C45">
        <v>11.616</v>
      </c>
      <c r="D45">
        <f t="shared" si="4"/>
        <v>4.2600882563003779</v>
      </c>
      <c r="F45">
        <v>730</v>
      </c>
      <c r="G45">
        <v>81.55</v>
      </c>
      <c r="H45">
        <v>30.704999999999998</v>
      </c>
      <c r="I45">
        <f t="shared" si="5"/>
        <v>0.45114244478499549</v>
      </c>
    </row>
    <row r="46" spans="1:17" x14ac:dyDescent="0.25">
      <c r="A46">
        <v>550</v>
      </c>
      <c r="B46">
        <v>309.5</v>
      </c>
      <c r="C46">
        <v>16.099</v>
      </c>
      <c r="D46">
        <f t="shared" si="4"/>
        <v>4.3343177724195181</v>
      </c>
      <c r="F46">
        <v>735</v>
      </c>
      <c r="G46">
        <v>77.41</v>
      </c>
      <c r="H46">
        <v>30.042999999999999</v>
      </c>
      <c r="I46">
        <f t="shared" si="5"/>
        <v>0.43469847413718343</v>
      </c>
    </row>
    <row r="47" spans="1:17" x14ac:dyDescent="0.25">
      <c r="A47">
        <v>560</v>
      </c>
      <c r="B47">
        <v>381.2</v>
      </c>
      <c r="C47">
        <v>19.643000000000001</v>
      </c>
      <c r="D47">
        <f t="shared" si="4"/>
        <v>4.2971323844917482</v>
      </c>
      <c r="F47">
        <v>740</v>
      </c>
      <c r="G47">
        <v>68.27</v>
      </c>
      <c r="H47">
        <v>27.286999999999999</v>
      </c>
      <c r="I47">
        <f t="shared" si="5"/>
        <v>0.41924131776442397</v>
      </c>
    </row>
    <row r="48" spans="1:17" x14ac:dyDescent="0.25">
      <c r="A48">
        <v>570</v>
      </c>
      <c r="B48">
        <v>421.4</v>
      </c>
      <c r="C48">
        <v>21.94</v>
      </c>
      <c r="D48">
        <f t="shared" si="4"/>
        <v>4.178349245949879</v>
      </c>
      <c r="F48">
        <v>745</v>
      </c>
      <c r="G48">
        <v>57.33</v>
      </c>
      <c r="H48">
        <v>23.302</v>
      </c>
      <c r="I48">
        <f t="shared" si="5"/>
        <v>0.40950023588723261</v>
      </c>
    </row>
    <row r="49" spans="1:9" x14ac:dyDescent="0.25">
      <c r="A49">
        <v>580</v>
      </c>
      <c r="B49">
        <v>482.9</v>
      </c>
      <c r="C49">
        <v>25.388000000000002</v>
      </c>
      <c r="D49">
        <f t="shared" si="4"/>
        <v>4.0665152692284705</v>
      </c>
      <c r="F49">
        <v>750</v>
      </c>
      <c r="G49">
        <v>54.27</v>
      </c>
      <c r="H49">
        <v>22.672000000000001</v>
      </c>
      <c r="I49">
        <f t="shared" si="5"/>
        <v>0.3957586450247001</v>
      </c>
    </row>
    <row r="50" spans="1:9" x14ac:dyDescent="0.25">
      <c r="A50">
        <v>590</v>
      </c>
      <c r="B50">
        <v>570</v>
      </c>
      <c r="C50">
        <v>30.125</v>
      </c>
      <c r="D50">
        <f t="shared" si="4"/>
        <v>3.9766509599831212</v>
      </c>
      <c r="F50">
        <v>755</v>
      </c>
      <c r="G50">
        <v>49.05</v>
      </c>
      <c r="H50">
        <v>21.001000000000001</v>
      </c>
      <c r="I50">
        <f t="shared" si="5"/>
        <v>0.38359573542855574</v>
      </c>
    </row>
    <row r="51" spans="1:9" x14ac:dyDescent="0.25">
      <c r="A51">
        <v>600</v>
      </c>
      <c r="B51">
        <v>651.79999999999995</v>
      </c>
      <c r="C51">
        <v>35.084000000000003</v>
      </c>
      <c r="D51">
        <f t="shared" si="4"/>
        <v>3.8395089879527227</v>
      </c>
      <c r="F51">
        <v>760</v>
      </c>
      <c r="G51">
        <v>38.450000000000003</v>
      </c>
      <c r="H51">
        <v>17.399999999999999</v>
      </c>
      <c r="I51">
        <f t="shared" si="5"/>
        <v>0.36054143980641262</v>
      </c>
    </row>
    <row r="52" spans="1:9" x14ac:dyDescent="0.25">
      <c r="A52">
        <v>610</v>
      </c>
      <c r="B52">
        <v>764.8</v>
      </c>
      <c r="C52">
        <v>42.034999999999997</v>
      </c>
      <c r="D52">
        <f t="shared" si="4"/>
        <v>3.6985260136459273</v>
      </c>
      <c r="F52">
        <v>765</v>
      </c>
      <c r="G52">
        <v>31.23</v>
      </c>
      <c r="H52">
        <v>15.212999999999999</v>
      </c>
      <c r="I52">
        <f t="shared" si="5"/>
        <v>0.33274946736730582</v>
      </c>
    </row>
    <row r="53" spans="1:9" x14ac:dyDescent="0.25">
      <c r="A53">
        <v>620</v>
      </c>
      <c r="B53">
        <v>865.4</v>
      </c>
      <c r="C53">
        <v>48.302999999999997</v>
      </c>
      <c r="D53">
        <f t="shared" si="4"/>
        <v>3.5832142931080884</v>
      </c>
      <c r="F53">
        <v>770</v>
      </c>
      <c r="G53">
        <v>27.6</v>
      </c>
      <c r="H53">
        <v>14.869</v>
      </c>
      <c r="I53">
        <f t="shared" si="5"/>
        <v>0.298922276190418</v>
      </c>
    </row>
    <row r="54" spans="1:9" x14ac:dyDescent="0.25">
      <c r="A54">
        <v>630</v>
      </c>
      <c r="B54">
        <v>813.2</v>
      </c>
      <c r="C54">
        <v>45.417000000000002</v>
      </c>
      <c r="D54">
        <f t="shared" si="4"/>
        <v>3.5241960653150293</v>
      </c>
      <c r="F54">
        <v>775</v>
      </c>
      <c r="G54">
        <v>21.57</v>
      </c>
      <c r="H54">
        <v>12.79</v>
      </c>
      <c r="I54">
        <f t="shared" si="5"/>
        <v>0.26983580922595779</v>
      </c>
    </row>
    <row r="55" spans="1:9" x14ac:dyDescent="0.25">
      <c r="A55">
        <v>640</v>
      </c>
      <c r="B55">
        <v>913.2</v>
      </c>
      <c r="C55">
        <v>52.113999999999997</v>
      </c>
      <c r="D55">
        <f t="shared" si="4"/>
        <v>3.3951049621982579</v>
      </c>
      <c r="F55">
        <v>780</v>
      </c>
      <c r="G55">
        <v>17.026</v>
      </c>
      <c r="H55">
        <v>11.263999999999999</v>
      </c>
      <c r="I55">
        <f t="shared" si="5"/>
        <v>0.24029629224941729</v>
      </c>
    </row>
    <row r="56" spans="1:9" x14ac:dyDescent="0.25">
      <c r="A56">
        <v>650</v>
      </c>
      <c r="B56">
        <v>942.1</v>
      </c>
      <c r="C56">
        <v>54.527000000000001</v>
      </c>
      <c r="D56">
        <f t="shared" si="4"/>
        <v>3.2960495223961033</v>
      </c>
      <c r="F56">
        <v>785</v>
      </c>
      <c r="G56">
        <v>12.12</v>
      </c>
      <c r="H56">
        <v>9.2880000000000003</v>
      </c>
      <c r="I56">
        <f t="shared" si="5"/>
        <v>0.20612584143912832</v>
      </c>
    </row>
    <row r="57" spans="1:9" x14ac:dyDescent="0.25">
      <c r="A57">
        <v>660</v>
      </c>
      <c r="B57">
        <v>921.3</v>
      </c>
      <c r="C57">
        <v>54.070999999999998</v>
      </c>
      <c r="D57">
        <f t="shared" si="4"/>
        <v>3.2012118746227602</v>
      </c>
      <c r="F57">
        <v>790</v>
      </c>
      <c r="G57">
        <v>8.9309999999999992</v>
      </c>
      <c r="H57">
        <v>8.7159999999999993</v>
      </c>
      <c r="I57">
        <f t="shared" si="5"/>
        <v>0.16083385131955782</v>
      </c>
    </row>
    <row r="58" spans="1:9" x14ac:dyDescent="0.25">
      <c r="A58">
        <v>670</v>
      </c>
      <c r="B58">
        <v>911.1</v>
      </c>
      <c r="C58">
        <v>55.097000000000001</v>
      </c>
      <c r="D58">
        <f t="shared" si="4"/>
        <v>3.0604478018279297</v>
      </c>
      <c r="F58">
        <v>795</v>
      </c>
      <c r="G58">
        <v>5.6369999999999996</v>
      </c>
      <c r="H58">
        <v>7.54</v>
      </c>
      <c r="I58">
        <f t="shared" si="5"/>
        <v>0.11660877833942243</v>
      </c>
    </row>
    <row r="59" spans="1:9" x14ac:dyDescent="0.25">
      <c r="A59">
        <v>680</v>
      </c>
      <c r="B59">
        <v>873.5</v>
      </c>
      <c r="C59">
        <v>54.673999999999999</v>
      </c>
      <c r="D59">
        <f t="shared" si="4"/>
        <v>2.9133645630033849</v>
      </c>
      <c r="F59">
        <v>800</v>
      </c>
      <c r="G59">
        <v>3.5960000000000001</v>
      </c>
      <c r="H59">
        <v>7.141</v>
      </c>
      <c r="I59">
        <f t="shared" si="5"/>
        <v>7.8053493908416191E-2</v>
      </c>
    </row>
    <row r="60" spans="1:9" x14ac:dyDescent="0.25">
      <c r="A60">
        <v>690</v>
      </c>
      <c r="B60">
        <v>750.1</v>
      </c>
      <c r="C60">
        <v>52.706000000000003</v>
      </c>
      <c r="D60">
        <f t="shared" si="4"/>
        <v>2.5575945757626255</v>
      </c>
    </row>
    <row r="61" spans="1:9" x14ac:dyDescent="0.25">
      <c r="A61">
        <v>700</v>
      </c>
      <c r="B61">
        <v>450.6</v>
      </c>
      <c r="C61">
        <v>47.826999999999998</v>
      </c>
      <c r="D61">
        <f t="shared" si="4"/>
        <v>1.6689437227626953</v>
      </c>
    </row>
    <row r="62" spans="1:9" x14ac:dyDescent="0.25">
      <c r="A62">
        <v>710</v>
      </c>
      <c r="B62">
        <v>183.1</v>
      </c>
      <c r="C62">
        <v>39.715000000000003</v>
      </c>
      <c r="D62">
        <f t="shared" si="4"/>
        <v>0.80518766634808203</v>
      </c>
    </row>
    <row r="63" spans="1:9" x14ac:dyDescent="0.25">
      <c r="A63">
        <v>720</v>
      </c>
      <c r="B63">
        <v>107.22</v>
      </c>
      <c r="C63">
        <v>35.496000000000002</v>
      </c>
      <c r="D63">
        <f t="shared" si="4"/>
        <v>0.52021824055292609</v>
      </c>
    </row>
    <row r="64" spans="1:9" x14ac:dyDescent="0.25">
      <c r="A64">
        <v>730</v>
      </c>
      <c r="B64">
        <v>81.99</v>
      </c>
      <c r="C64">
        <v>30.901</v>
      </c>
      <c r="D64">
        <f t="shared" si="4"/>
        <v>0.45069960496911704</v>
      </c>
    </row>
    <row r="65" spans="1:4" x14ac:dyDescent="0.25">
      <c r="A65">
        <v>740</v>
      </c>
      <c r="B65">
        <v>68.72</v>
      </c>
      <c r="C65">
        <v>27.471</v>
      </c>
      <c r="D65">
        <f t="shared" si="4"/>
        <v>0.41917816035977007</v>
      </c>
    </row>
    <row r="66" spans="1:4" x14ac:dyDescent="0.25">
      <c r="A66">
        <v>750</v>
      </c>
      <c r="B66">
        <v>54.38</v>
      </c>
      <c r="C66">
        <v>22.69</v>
      </c>
      <c r="D66">
        <f t="shared" si="4"/>
        <v>0.39624621712942559</v>
      </c>
    </row>
    <row r="67" spans="1:4" x14ac:dyDescent="0.25">
      <c r="A67">
        <v>760</v>
      </c>
      <c r="B67">
        <v>38.33</v>
      </c>
      <c r="C67">
        <v>17.248999999999999</v>
      </c>
      <c r="D67">
        <f t="shared" si="4"/>
        <v>0.36256258944073039</v>
      </c>
    </row>
    <row r="68" spans="1:4" x14ac:dyDescent="0.25">
      <c r="A68">
        <v>770</v>
      </c>
      <c r="B68">
        <v>27.54</v>
      </c>
      <c r="C68">
        <v>14.804</v>
      </c>
      <c r="D68">
        <f t="shared" si="4"/>
        <v>0.29958207153559763</v>
      </c>
    </row>
    <row r="69" spans="1:4" x14ac:dyDescent="0.25">
      <c r="A69">
        <v>780</v>
      </c>
      <c r="B69">
        <v>17.016999999999999</v>
      </c>
      <c r="C69">
        <v>11.228999999999999</v>
      </c>
      <c r="D69">
        <f t="shared" si="4"/>
        <v>0.24091786148959538</v>
      </c>
    </row>
    <row r="70" spans="1:4" x14ac:dyDescent="0.25">
      <c r="A70">
        <v>790</v>
      </c>
      <c r="B70">
        <v>8.9619999999999997</v>
      </c>
      <c r="C70">
        <v>8.6790000000000003</v>
      </c>
      <c r="D70">
        <f t="shared" si="4"/>
        <v>0.16208015564996842</v>
      </c>
    </row>
    <row r="71" spans="1:4" x14ac:dyDescent="0.25">
      <c r="A71">
        <v>800</v>
      </c>
      <c r="B71">
        <v>3.6230000000000002</v>
      </c>
      <c r="C71">
        <v>7.0839999999999996</v>
      </c>
      <c r="D71">
        <f t="shared" si="4"/>
        <v>7.9272303783173348E-2</v>
      </c>
    </row>
  </sheetData>
  <mergeCells count="10">
    <mergeCell ref="L23:Q23"/>
    <mergeCell ref="A37:I37"/>
    <mergeCell ref="A38:D38"/>
    <mergeCell ref="F38:I38"/>
    <mergeCell ref="A1:I1"/>
    <mergeCell ref="L1:Q1"/>
    <mergeCell ref="A2:D2"/>
    <mergeCell ref="F2:I2"/>
    <mergeCell ref="L2:Q2"/>
    <mergeCell ref="L22:Q2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75"/>
  <sheetViews>
    <sheetView topLeftCell="R1" workbookViewId="0">
      <selection activeCell="AL1" sqref="AL1:AQ13"/>
    </sheetView>
  </sheetViews>
  <sheetFormatPr defaultRowHeight="15" x14ac:dyDescent="0.25"/>
  <cols>
    <col min="32" max="32" width="12.140625" customWidth="1"/>
  </cols>
  <sheetData>
    <row r="1" spans="1:43" x14ac:dyDescent="0.25">
      <c r="A1" s="17" t="s">
        <v>47</v>
      </c>
      <c r="B1" s="17"/>
      <c r="C1" s="17"/>
      <c r="D1" s="17"/>
      <c r="E1" s="17"/>
      <c r="F1" s="17"/>
      <c r="G1" s="17"/>
      <c r="H1" s="17"/>
      <c r="I1" s="17"/>
      <c r="J1" s="17"/>
      <c r="K1" s="17"/>
      <c r="L1" s="17"/>
      <c r="M1" s="17"/>
      <c r="N1" s="17"/>
      <c r="AD1" t="s">
        <v>48</v>
      </c>
      <c r="AE1" s="17" t="s">
        <v>49</v>
      </c>
      <c r="AF1" s="17"/>
      <c r="AG1" s="17"/>
      <c r="AH1" s="17"/>
      <c r="AI1" s="17"/>
      <c r="AJ1" s="17"/>
      <c r="AL1" s="7" t="s">
        <v>111</v>
      </c>
      <c r="AM1" s="8"/>
      <c r="AN1" s="7"/>
      <c r="AO1" s="7"/>
      <c r="AP1" s="7"/>
      <c r="AQ1" s="8"/>
    </row>
    <row r="2" spans="1:43" ht="18.75" x14ac:dyDescent="0.25">
      <c r="A2" s="17" t="s">
        <v>50</v>
      </c>
      <c r="B2" s="17"/>
      <c r="C2" s="17"/>
      <c r="D2" s="17"/>
      <c r="F2" s="17" t="s">
        <v>51</v>
      </c>
      <c r="G2" s="17"/>
      <c r="H2" s="17"/>
      <c r="I2" s="17"/>
      <c r="K2" s="17" t="s">
        <v>52</v>
      </c>
      <c r="L2" s="17"/>
      <c r="M2" s="17"/>
      <c r="N2" s="17"/>
      <c r="P2" s="17" t="s">
        <v>53</v>
      </c>
      <c r="Q2" s="17"/>
      <c r="R2" s="17"/>
      <c r="S2" s="17"/>
      <c r="U2" s="17" t="s">
        <v>54</v>
      </c>
      <c r="V2" s="17"/>
      <c r="W2" s="17"/>
      <c r="X2" s="17"/>
      <c r="Z2" s="17" t="s">
        <v>55</v>
      </c>
      <c r="AA2" s="17"/>
      <c r="AB2" s="17"/>
      <c r="AC2" s="17"/>
      <c r="AE2" t="s">
        <v>33</v>
      </c>
      <c r="AF2" t="s">
        <v>34</v>
      </c>
      <c r="AG2" t="s">
        <v>35</v>
      </c>
      <c r="AH2" t="s">
        <v>36</v>
      </c>
      <c r="AI2" t="s">
        <v>37</v>
      </c>
      <c r="AJ2" t="s">
        <v>36</v>
      </c>
      <c r="AL2" s="8" t="s">
        <v>92</v>
      </c>
      <c r="AM2" s="8" t="s">
        <v>93</v>
      </c>
      <c r="AN2" s="8" t="s">
        <v>112</v>
      </c>
      <c r="AO2" s="8" t="s">
        <v>95</v>
      </c>
      <c r="AP2" s="8" t="s">
        <v>96</v>
      </c>
      <c r="AQ2" s="8" t="s">
        <v>97</v>
      </c>
    </row>
    <row r="3" spans="1:43" x14ac:dyDescent="0.25">
      <c r="A3" t="s">
        <v>29</v>
      </c>
      <c r="B3" t="s">
        <v>30</v>
      </c>
      <c r="C3" t="s">
        <v>31</v>
      </c>
      <c r="D3" t="s">
        <v>32</v>
      </c>
      <c r="F3" t="s">
        <v>29</v>
      </c>
      <c r="G3" t="s">
        <v>30</v>
      </c>
      <c r="H3" t="s">
        <v>31</v>
      </c>
      <c r="I3" t="s">
        <v>32</v>
      </c>
      <c r="K3" t="s">
        <v>29</v>
      </c>
      <c r="L3" t="s">
        <v>30</v>
      </c>
      <c r="M3" t="s">
        <v>31</v>
      </c>
      <c r="N3" t="s">
        <v>32</v>
      </c>
      <c r="P3" t="s">
        <v>29</v>
      </c>
      <c r="Q3" t="s">
        <v>30</v>
      </c>
      <c r="R3" t="s">
        <v>31</v>
      </c>
      <c r="S3" t="s">
        <v>32</v>
      </c>
      <c r="U3" t="s">
        <v>29</v>
      </c>
      <c r="V3" t="s">
        <v>30</v>
      </c>
      <c r="W3" t="s">
        <v>31</v>
      </c>
      <c r="X3" t="s">
        <v>32</v>
      </c>
      <c r="Z3" t="s">
        <v>29</v>
      </c>
      <c r="AA3" t="s">
        <v>30</v>
      </c>
      <c r="AB3" t="s">
        <v>31</v>
      </c>
      <c r="AC3" t="s">
        <v>32</v>
      </c>
      <c r="AE3">
        <v>6634</v>
      </c>
      <c r="AF3">
        <v>700</v>
      </c>
      <c r="AG3">
        <v>3.0720000000000001</v>
      </c>
      <c r="AH3">
        <v>0.30499999999999999</v>
      </c>
      <c r="AI3">
        <f>AG3/0.201</f>
        <v>15.283582089552239</v>
      </c>
      <c r="AJ3">
        <f>AH3/0.201</f>
        <v>1.5174129353233829</v>
      </c>
      <c r="AL3" s="8" t="s">
        <v>98</v>
      </c>
      <c r="AM3" s="8"/>
      <c r="AN3" s="8"/>
      <c r="AO3" s="8"/>
      <c r="AP3" s="8"/>
      <c r="AQ3" s="8"/>
    </row>
    <row r="4" spans="1:43" x14ac:dyDescent="0.25">
      <c r="A4" t="s">
        <v>38</v>
      </c>
      <c r="B4" t="s">
        <v>39</v>
      </c>
      <c r="C4" t="s">
        <v>40</v>
      </c>
      <c r="D4" t="s">
        <v>41</v>
      </c>
      <c r="F4" t="s">
        <v>38</v>
      </c>
      <c r="G4" t="s">
        <v>39</v>
      </c>
      <c r="H4" t="s">
        <v>40</v>
      </c>
      <c r="I4" t="s">
        <v>41</v>
      </c>
      <c r="K4" t="s">
        <v>38</v>
      </c>
      <c r="L4" t="s">
        <v>39</v>
      </c>
      <c r="M4" t="s">
        <v>40</v>
      </c>
      <c r="N4" t="s">
        <v>41</v>
      </c>
      <c r="P4" t="s">
        <v>38</v>
      </c>
      <c r="Q4" t="s">
        <v>39</v>
      </c>
      <c r="R4" t="s">
        <v>40</v>
      </c>
      <c r="S4" t="s">
        <v>41</v>
      </c>
      <c r="U4" t="s">
        <v>38</v>
      </c>
      <c r="V4" t="s">
        <v>39</v>
      </c>
      <c r="W4" t="s">
        <v>40</v>
      </c>
      <c r="X4" t="s">
        <v>41</v>
      </c>
      <c r="Z4" t="s">
        <v>38</v>
      </c>
      <c r="AA4" t="s">
        <v>39</v>
      </c>
      <c r="AB4" t="s">
        <v>40</v>
      </c>
      <c r="AC4" t="s">
        <v>41</v>
      </c>
      <c r="AE4">
        <v>6635</v>
      </c>
      <c r="AF4">
        <v>705</v>
      </c>
      <c r="AG4">
        <v>3.7709999999999999</v>
      </c>
      <c r="AH4">
        <v>0.193</v>
      </c>
      <c r="AI4">
        <f t="shared" ref="AI4:AJ23" si="0">AG4/0.201</f>
        <v>18.761194029850746</v>
      </c>
      <c r="AJ4">
        <f t="shared" si="0"/>
        <v>0.96019900497512434</v>
      </c>
      <c r="AL4" s="8" t="s">
        <v>99</v>
      </c>
      <c r="AM4" s="8" t="s">
        <v>100</v>
      </c>
      <c r="AN4" s="8" t="s">
        <v>100</v>
      </c>
      <c r="AO4" s="8">
        <v>5</v>
      </c>
      <c r="AP4" s="8" t="s">
        <v>101</v>
      </c>
      <c r="AQ4" s="9" t="s">
        <v>102</v>
      </c>
    </row>
    <row r="5" spans="1:43" x14ac:dyDescent="0.25">
      <c r="A5">
        <v>450</v>
      </c>
      <c r="B5">
        <v>0.378</v>
      </c>
      <c r="C5">
        <v>9.6000000000000002E-2</v>
      </c>
      <c r="D5">
        <f>124*B5/A5/C5</f>
        <v>1.085</v>
      </c>
      <c r="F5">
        <v>690</v>
      </c>
      <c r="G5">
        <v>1073</v>
      </c>
      <c r="H5">
        <v>42.747</v>
      </c>
      <c r="I5">
        <f>124*G5/F5/H5</f>
        <v>4.5109361009485198</v>
      </c>
      <c r="K5">
        <v>480</v>
      </c>
      <c r="L5">
        <v>1.073</v>
      </c>
      <c r="M5">
        <v>0.65800000000000003</v>
      </c>
      <c r="N5">
        <f>124*L5/K5/M5</f>
        <v>0.42126393110435661</v>
      </c>
      <c r="P5">
        <v>450</v>
      </c>
      <c r="Q5">
        <v>0.27700000000000002</v>
      </c>
      <c r="R5">
        <v>0.109</v>
      </c>
      <c r="S5">
        <f>124*Q5/P5/R5</f>
        <v>0.7002650356778799</v>
      </c>
      <c r="U5">
        <v>720</v>
      </c>
      <c r="V5">
        <v>103.1</v>
      </c>
      <c r="W5">
        <v>9.2759999999999998</v>
      </c>
      <c r="X5">
        <f>124*V5/U5/W5</f>
        <v>1.9141991279766182</v>
      </c>
      <c r="Z5">
        <v>650</v>
      </c>
      <c r="AA5">
        <v>895.7</v>
      </c>
      <c r="AB5">
        <v>14.291</v>
      </c>
      <c r="AC5">
        <f>124*AA5/Z5/AB5</f>
        <v>11.956616052060738</v>
      </c>
      <c r="AE5">
        <v>6636</v>
      </c>
      <c r="AF5">
        <v>710</v>
      </c>
      <c r="AG5">
        <v>4.1239999999999997</v>
      </c>
      <c r="AH5">
        <v>0.14099999999999999</v>
      </c>
      <c r="AI5">
        <f t="shared" si="0"/>
        <v>20.517412935323382</v>
      </c>
      <c r="AJ5">
        <f t="shared" si="0"/>
        <v>0.70149253731343275</v>
      </c>
      <c r="AL5" s="8" t="s">
        <v>103</v>
      </c>
      <c r="AM5" s="8">
        <v>6.7</v>
      </c>
      <c r="AN5" s="8">
        <v>14</v>
      </c>
      <c r="AO5" s="8">
        <f>AM5*AN5</f>
        <v>93.8</v>
      </c>
      <c r="AP5" s="8" t="s">
        <v>101</v>
      </c>
      <c r="AQ5" s="8" t="s">
        <v>104</v>
      </c>
    </row>
    <row r="6" spans="1:43" x14ac:dyDescent="0.25">
      <c r="A6">
        <v>460</v>
      </c>
      <c r="B6">
        <v>1.093</v>
      </c>
      <c r="C6">
        <v>0.107</v>
      </c>
      <c r="D6">
        <f t="shared" ref="D6:D40" si="1">124*B6/A6/C6</f>
        <v>2.7535960991466881</v>
      </c>
      <c r="F6">
        <v>695</v>
      </c>
      <c r="G6">
        <v>1700.2</v>
      </c>
      <c r="H6">
        <v>42.639000000000003</v>
      </c>
      <c r="I6">
        <f t="shared" ref="I6:I29" si="2">124*G6/F6/H6</f>
        <v>7.1142624351233152</v>
      </c>
      <c r="K6">
        <v>490</v>
      </c>
      <c r="L6">
        <v>64.92</v>
      </c>
      <c r="M6">
        <v>1.0580000000000001</v>
      </c>
      <c r="N6">
        <f t="shared" ref="N6:N38" si="3">124*L6/K6/M6</f>
        <v>15.528104625593148</v>
      </c>
      <c r="P6">
        <v>455</v>
      </c>
      <c r="Q6">
        <v>0.53700000000000003</v>
      </c>
      <c r="R6">
        <v>0.111</v>
      </c>
      <c r="S6">
        <f t="shared" ref="S6:S69" si="4">124*Q6/P6/R6</f>
        <v>1.3184437184437185</v>
      </c>
      <c r="U6">
        <v>722</v>
      </c>
      <c r="V6">
        <v>101.42</v>
      </c>
      <c r="W6">
        <v>9.2010000000000005</v>
      </c>
      <c r="X6">
        <f t="shared" ref="X6:X45" si="5">124*V6/U6/W6</f>
        <v>1.8930978536898764</v>
      </c>
      <c r="Z6">
        <v>655</v>
      </c>
      <c r="AA6">
        <v>811.1</v>
      </c>
      <c r="AB6">
        <v>13.583</v>
      </c>
      <c r="AC6">
        <f t="shared" ref="AC6:AC35" si="6">124*AA6/Z6/AB6</f>
        <v>11.304701150349027</v>
      </c>
      <c r="AE6">
        <v>6637</v>
      </c>
      <c r="AF6">
        <v>715</v>
      </c>
      <c r="AG6">
        <v>4.2130000000000001</v>
      </c>
      <c r="AH6">
        <v>0.19500000000000001</v>
      </c>
      <c r="AI6">
        <f t="shared" si="0"/>
        <v>20.960199004975124</v>
      </c>
      <c r="AJ6">
        <f t="shared" si="0"/>
        <v>0.97014925373134331</v>
      </c>
      <c r="AL6" s="8" t="s">
        <v>105</v>
      </c>
      <c r="AM6" s="8" t="s">
        <v>100</v>
      </c>
      <c r="AN6" s="8" t="s">
        <v>100</v>
      </c>
      <c r="AO6" s="8">
        <v>3000</v>
      </c>
      <c r="AP6" s="8" t="s">
        <v>101</v>
      </c>
      <c r="AQ6" s="8" t="s">
        <v>106</v>
      </c>
    </row>
    <row r="7" spans="1:43" x14ac:dyDescent="0.25">
      <c r="A7">
        <v>470</v>
      </c>
      <c r="B7">
        <v>15.858000000000001</v>
      </c>
      <c r="C7">
        <v>0.30299999999999999</v>
      </c>
      <c r="D7">
        <f t="shared" si="1"/>
        <v>13.807962923951973</v>
      </c>
      <c r="F7">
        <v>700</v>
      </c>
      <c r="G7">
        <v>1096.8</v>
      </c>
      <c r="H7">
        <v>40.121000000000002</v>
      </c>
      <c r="I7">
        <f t="shared" si="2"/>
        <v>4.842608252892143</v>
      </c>
      <c r="K7">
        <v>500</v>
      </c>
      <c r="L7">
        <v>65.69</v>
      </c>
      <c r="M7">
        <v>1.0860000000000001</v>
      </c>
      <c r="N7">
        <f t="shared" si="3"/>
        <v>15.001031307550642</v>
      </c>
      <c r="P7">
        <v>460</v>
      </c>
      <c r="Q7">
        <v>1.627</v>
      </c>
      <c r="R7">
        <v>0.124</v>
      </c>
      <c r="S7">
        <f t="shared" si="4"/>
        <v>3.5369565217391301</v>
      </c>
      <c r="U7">
        <v>724</v>
      </c>
      <c r="V7">
        <v>97.52</v>
      </c>
      <c r="W7">
        <v>8.9689999999999994</v>
      </c>
      <c r="X7">
        <f t="shared" si="5"/>
        <v>1.8622277223758446</v>
      </c>
      <c r="Z7">
        <v>660</v>
      </c>
      <c r="AA7">
        <v>861.9</v>
      </c>
      <c r="AB7">
        <v>14.552</v>
      </c>
      <c r="AC7">
        <f t="shared" si="6"/>
        <v>11.127867459643159</v>
      </c>
      <c r="AE7">
        <v>6638</v>
      </c>
      <c r="AF7">
        <v>720</v>
      </c>
      <c r="AG7">
        <v>4.2809999999999997</v>
      </c>
      <c r="AH7">
        <v>0.123</v>
      </c>
      <c r="AI7">
        <f t="shared" si="0"/>
        <v>21.298507462686565</v>
      </c>
      <c r="AJ7">
        <f t="shared" si="0"/>
        <v>0.61194029850746268</v>
      </c>
      <c r="AL7" s="8" t="s">
        <v>113</v>
      </c>
      <c r="AM7" s="8">
        <v>118</v>
      </c>
      <c r="AN7" s="8">
        <v>12</v>
      </c>
      <c r="AO7" s="8">
        <f>AM7*AN7</f>
        <v>1416</v>
      </c>
      <c r="AP7" s="8" t="s">
        <v>101</v>
      </c>
      <c r="AQ7" s="8" t="s">
        <v>106</v>
      </c>
    </row>
    <row r="8" spans="1:43" x14ac:dyDescent="0.25">
      <c r="A8">
        <v>480</v>
      </c>
      <c r="B8">
        <v>35.85</v>
      </c>
      <c r="C8">
        <v>0.58699999999999997</v>
      </c>
      <c r="D8">
        <f t="shared" si="1"/>
        <v>15.777257240204431</v>
      </c>
      <c r="F8">
        <v>705</v>
      </c>
      <c r="G8">
        <v>723.7</v>
      </c>
      <c r="H8">
        <v>37.628</v>
      </c>
      <c r="I8">
        <f t="shared" si="2"/>
        <v>3.382828691776985</v>
      </c>
      <c r="K8">
        <v>510</v>
      </c>
      <c r="L8">
        <v>113.49</v>
      </c>
      <c r="M8">
        <v>1.8129999999999999</v>
      </c>
      <c r="N8">
        <f t="shared" si="3"/>
        <v>15.21988254761364</v>
      </c>
      <c r="P8">
        <v>465</v>
      </c>
      <c r="Q8">
        <v>5.9550000000000001</v>
      </c>
      <c r="R8">
        <v>0.188</v>
      </c>
      <c r="S8">
        <f t="shared" si="4"/>
        <v>8.4468085106382969</v>
      </c>
      <c r="U8">
        <v>726</v>
      </c>
      <c r="V8">
        <v>91.6</v>
      </c>
      <c r="W8">
        <v>8.5589999999999993</v>
      </c>
      <c r="X8">
        <f t="shared" si="5"/>
        <v>1.8279213767216829</v>
      </c>
      <c r="Z8">
        <v>665</v>
      </c>
      <c r="AA8">
        <v>868.9</v>
      </c>
      <c r="AB8">
        <v>14.872</v>
      </c>
      <c r="AC8">
        <f t="shared" si="6"/>
        <v>10.894328343721055</v>
      </c>
      <c r="AE8">
        <v>6639</v>
      </c>
      <c r="AF8">
        <v>725</v>
      </c>
      <c r="AG8">
        <v>4.734</v>
      </c>
      <c r="AH8">
        <v>0.14799999999999999</v>
      </c>
      <c r="AI8">
        <f t="shared" si="0"/>
        <v>23.552238805970148</v>
      </c>
      <c r="AJ8">
        <f t="shared" si="0"/>
        <v>0.73631840796019887</v>
      </c>
      <c r="AL8" s="8" t="s">
        <v>107</v>
      </c>
      <c r="AM8" s="8" t="s">
        <v>100</v>
      </c>
      <c r="AN8" s="8" t="s">
        <v>100</v>
      </c>
      <c r="AO8" s="8">
        <v>8000</v>
      </c>
      <c r="AP8" s="8" t="s">
        <v>101</v>
      </c>
      <c r="AQ8" s="8" t="s">
        <v>106</v>
      </c>
    </row>
    <row r="9" spans="1:43" x14ac:dyDescent="0.25">
      <c r="A9">
        <v>490</v>
      </c>
      <c r="B9">
        <v>56.11</v>
      </c>
      <c r="C9">
        <v>0.89400000000000002</v>
      </c>
      <c r="D9">
        <f t="shared" si="1"/>
        <v>15.882847098570974</v>
      </c>
      <c r="F9">
        <v>710</v>
      </c>
      <c r="G9">
        <v>505.2</v>
      </c>
      <c r="H9">
        <v>33.320999999999998</v>
      </c>
      <c r="I9">
        <f t="shared" si="2"/>
        <v>2.6479431192358072</v>
      </c>
      <c r="K9">
        <v>520</v>
      </c>
      <c r="L9">
        <v>105.63</v>
      </c>
      <c r="M9">
        <v>1.6879999999999999</v>
      </c>
      <c r="N9">
        <f t="shared" si="3"/>
        <v>14.922211082756107</v>
      </c>
      <c r="P9">
        <v>470</v>
      </c>
      <c r="Q9">
        <v>16.890999999999998</v>
      </c>
      <c r="R9">
        <v>0.35499999999999998</v>
      </c>
      <c r="S9">
        <f t="shared" si="4"/>
        <v>12.55309559484567</v>
      </c>
      <c r="U9">
        <v>728</v>
      </c>
      <c r="V9">
        <v>88.37</v>
      </c>
      <c r="W9">
        <v>8.3840000000000003</v>
      </c>
      <c r="X9">
        <f t="shared" si="5"/>
        <v>1.7953283596174818</v>
      </c>
      <c r="Z9">
        <v>670</v>
      </c>
      <c r="AA9">
        <v>852.3</v>
      </c>
      <c r="AB9">
        <v>14.769</v>
      </c>
      <c r="AC9">
        <f t="shared" si="6"/>
        <v>10.680418747214567</v>
      </c>
      <c r="AE9">
        <v>6640</v>
      </c>
      <c r="AF9">
        <v>730</v>
      </c>
      <c r="AG9">
        <v>5.44</v>
      </c>
      <c r="AH9">
        <v>0.191</v>
      </c>
      <c r="AI9">
        <f t="shared" si="0"/>
        <v>27.064676616915424</v>
      </c>
      <c r="AJ9">
        <f t="shared" si="0"/>
        <v>0.95024875621890548</v>
      </c>
      <c r="AL9" s="8" t="s">
        <v>108</v>
      </c>
      <c r="AM9" s="8" t="s">
        <v>100</v>
      </c>
      <c r="AN9" s="8" t="s">
        <v>100</v>
      </c>
      <c r="AO9" s="8">
        <v>200</v>
      </c>
      <c r="AP9" s="8" t="s">
        <v>101</v>
      </c>
      <c r="AQ9" s="8" t="s">
        <v>109</v>
      </c>
    </row>
    <row r="10" spans="1:43" ht="18.75" x14ac:dyDescent="0.25">
      <c r="A10">
        <v>500</v>
      </c>
      <c r="B10">
        <v>56.97</v>
      </c>
      <c r="C10">
        <v>0.92100000000000004</v>
      </c>
      <c r="D10">
        <f t="shared" si="1"/>
        <v>15.340456026058632</v>
      </c>
      <c r="F10">
        <v>715</v>
      </c>
      <c r="G10">
        <v>396.7</v>
      </c>
      <c r="H10">
        <v>29.710999999999999</v>
      </c>
      <c r="I10">
        <f t="shared" si="2"/>
        <v>2.3155841835792019</v>
      </c>
      <c r="K10">
        <v>530</v>
      </c>
      <c r="L10">
        <v>157.52000000000001</v>
      </c>
      <c r="M10">
        <v>2.4220000000000002</v>
      </c>
      <c r="N10">
        <f t="shared" si="3"/>
        <v>15.216241060717012</v>
      </c>
      <c r="P10">
        <v>475</v>
      </c>
      <c r="Q10">
        <v>39.26</v>
      </c>
      <c r="R10">
        <v>0.70699999999999996</v>
      </c>
      <c r="S10">
        <f t="shared" si="4"/>
        <v>14.496359711159087</v>
      </c>
      <c r="U10">
        <v>730</v>
      </c>
      <c r="V10">
        <v>86.85</v>
      </c>
      <c r="W10">
        <v>8.3339999999999996</v>
      </c>
      <c r="X10">
        <f t="shared" si="5"/>
        <v>1.7701707151099146</v>
      </c>
      <c r="Z10">
        <v>675</v>
      </c>
      <c r="AA10">
        <v>796.2</v>
      </c>
      <c r="AB10">
        <v>14.009</v>
      </c>
      <c r="AC10">
        <f t="shared" si="6"/>
        <v>10.440780133406301</v>
      </c>
      <c r="AE10">
        <v>6641</v>
      </c>
      <c r="AF10">
        <v>735</v>
      </c>
      <c r="AG10">
        <v>6.298</v>
      </c>
      <c r="AH10">
        <v>0.156</v>
      </c>
      <c r="AI10">
        <f t="shared" si="0"/>
        <v>31.333333333333332</v>
      </c>
      <c r="AJ10">
        <f t="shared" si="0"/>
        <v>0.77611940298507454</v>
      </c>
      <c r="AL10" s="8" t="s">
        <v>110</v>
      </c>
      <c r="AM10" s="8"/>
      <c r="AN10" s="8"/>
      <c r="AO10" s="8"/>
      <c r="AP10" s="8"/>
      <c r="AQ10" s="8"/>
    </row>
    <row r="11" spans="1:43" x14ac:dyDescent="0.25">
      <c r="A11">
        <v>510</v>
      </c>
      <c r="B11">
        <v>95.37</v>
      </c>
      <c r="C11">
        <v>1.4850000000000001</v>
      </c>
      <c r="D11">
        <f t="shared" si="1"/>
        <v>15.614814814814816</v>
      </c>
      <c r="F11">
        <v>720</v>
      </c>
      <c r="G11">
        <v>369.2</v>
      </c>
      <c r="H11">
        <v>29.495999999999999</v>
      </c>
      <c r="I11">
        <f t="shared" si="2"/>
        <v>2.1556971943465024</v>
      </c>
      <c r="K11">
        <v>540</v>
      </c>
      <c r="L11">
        <v>190.3</v>
      </c>
      <c r="M11">
        <v>2.855</v>
      </c>
      <c r="N11">
        <f t="shared" si="3"/>
        <v>15.305960952195628</v>
      </c>
      <c r="P11">
        <v>480</v>
      </c>
      <c r="Q11">
        <v>43.37</v>
      </c>
      <c r="R11">
        <v>0.76700000000000002</v>
      </c>
      <c r="S11">
        <f t="shared" si="4"/>
        <v>14.607453281182094</v>
      </c>
      <c r="U11">
        <v>732</v>
      </c>
      <c r="V11">
        <v>83.57</v>
      </c>
      <c r="W11">
        <v>8.1010000000000009</v>
      </c>
      <c r="X11">
        <f t="shared" si="5"/>
        <v>1.7475208821956132</v>
      </c>
      <c r="Z11">
        <v>680</v>
      </c>
      <c r="AA11">
        <v>814.9</v>
      </c>
      <c r="AB11">
        <v>14.667999999999999</v>
      </c>
      <c r="AC11">
        <f t="shared" si="6"/>
        <v>10.130857087858324</v>
      </c>
      <c r="AE11">
        <v>6642</v>
      </c>
      <c r="AF11">
        <v>740</v>
      </c>
      <c r="AG11">
        <v>7.399</v>
      </c>
      <c r="AH11">
        <v>0.193</v>
      </c>
      <c r="AI11">
        <f t="shared" si="0"/>
        <v>36.810945273631837</v>
      </c>
      <c r="AJ11">
        <f t="shared" si="0"/>
        <v>0.96019900497512434</v>
      </c>
      <c r="AL11" s="8"/>
      <c r="AM11" s="8"/>
      <c r="AN11" s="8"/>
      <c r="AO11" s="8"/>
      <c r="AP11" s="8"/>
      <c r="AQ11" s="8"/>
    </row>
    <row r="12" spans="1:43" x14ac:dyDescent="0.25">
      <c r="A12">
        <v>520</v>
      </c>
      <c r="B12">
        <v>87.63</v>
      </c>
      <c r="C12">
        <v>1.3680000000000001</v>
      </c>
      <c r="D12">
        <f t="shared" si="1"/>
        <v>15.275134952766528</v>
      </c>
      <c r="F12">
        <v>725</v>
      </c>
      <c r="G12">
        <v>316.5</v>
      </c>
      <c r="H12">
        <v>26.056999999999999</v>
      </c>
      <c r="I12">
        <f t="shared" si="2"/>
        <v>2.0774614803355509</v>
      </c>
      <c r="K12">
        <v>550</v>
      </c>
      <c r="L12">
        <v>266.10000000000002</v>
      </c>
      <c r="M12">
        <v>3.9649999999999999</v>
      </c>
      <c r="N12">
        <f t="shared" si="3"/>
        <v>15.130757766823342</v>
      </c>
      <c r="P12">
        <v>485</v>
      </c>
      <c r="Q12">
        <v>55.54</v>
      </c>
      <c r="R12">
        <v>0.97599999999999998</v>
      </c>
      <c r="S12">
        <f t="shared" si="4"/>
        <v>14.549095825587292</v>
      </c>
      <c r="U12">
        <v>734</v>
      </c>
      <c r="V12">
        <v>82.01</v>
      </c>
      <c r="W12">
        <v>7.9889999999999999</v>
      </c>
      <c r="X12">
        <f t="shared" si="5"/>
        <v>1.734203330669589</v>
      </c>
      <c r="Z12">
        <v>685</v>
      </c>
      <c r="AA12">
        <v>756.5</v>
      </c>
      <c r="AB12">
        <v>14.167999999999999</v>
      </c>
      <c r="AC12">
        <f t="shared" si="6"/>
        <v>9.6656596339236778</v>
      </c>
      <c r="AE12">
        <v>6643</v>
      </c>
      <c r="AF12">
        <v>745</v>
      </c>
      <c r="AG12">
        <v>8.8010000000000002</v>
      </c>
      <c r="AH12">
        <v>0.154</v>
      </c>
      <c r="AI12">
        <f t="shared" si="0"/>
        <v>43.786069651741293</v>
      </c>
      <c r="AJ12">
        <f t="shared" si="0"/>
        <v>0.76616915422885568</v>
      </c>
      <c r="AL12" s="7"/>
      <c r="AM12" s="8"/>
      <c r="AN12" s="7"/>
      <c r="AO12" s="7"/>
      <c r="AP12" s="7"/>
      <c r="AQ12" s="8"/>
    </row>
    <row r="13" spans="1:43" x14ac:dyDescent="0.25">
      <c r="A13">
        <v>530</v>
      </c>
      <c r="B13">
        <v>132.51</v>
      </c>
      <c r="C13">
        <v>1.9890000000000001</v>
      </c>
      <c r="D13">
        <f t="shared" si="1"/>
        <v>15.586897748939922</v>
      </c>
      <c r="F13">
        <v>730</v>
      </c>
      <c r="G13">
        <v>296.5</v>
      </c>
      <c r="H13">
        <v>25.064</v>
      </c>
      <c r="I13">
        <f t="shared" si="2"/>
        <v>2.0094311985973441</v>
      </c>
      <c r="K13">
        <v>560</v>
      </c>
      <c r="L13">
        <v>337.6</v>
      </c>
      <c r="M13">
        <v>5.0010000000000003</v>
      </c>
      <c r="N13">
        <f t="shared" si="3"/>
        <v>14.947867569343273</v>
      </c>
      <c r="P13">
        <v>490</v>
      </c>
      <c r="Q13">
        <v>66.260000000000005</v>
      </c>
      <c r="R13">
        <v>1.1619999999999999</v>
      </c>
      <c r="S13">
        <f t="shared" si="4"/>
        <v>14.430152095261512</v>
      </c>
      <c r="U13">
        <v>736</v>
      </c>
      <c r="V13">
        <v>78.19</v>
      </c>
      <c r="W13">
        <v>7.69</v>
      </c>
      <c r="X13">
        <f t="shared" si="5"/>
        <v>1.7130448917283878</v>
      </c>
      <c r="Z13">
        <v>690</v>
      </c>
      <c r="AA13">
        <v>685.5</v>
      </c>
      <c r="AB13">
        <v>14.205</v>
      </c>
      <c r="AC13">
        <f t="shared" si="6"/>
        <v>8.6723903095970503</v>
      </c>
      <c r="AE13">
        <v>6644</v>
      </c>
      <c r="AF13">
        <v>750</v>
      </c>
      <c r="AG13">
        <v>10.66</v>
      </c>
      <c r="AH13">
        <v>0.161</v>
      </c>
      <c r="AI13">
        <f t="shared" si="0"/>
        <v>53.034825870646763</v>
      </c>
      <c r="AJ13">
        <f t="shared" si="0"/>
        <v>0.80099502487562191</v>
      </c>
      <c r="AL13" s="7"/>
      <c r="AM13" s="8"/>
      <c r="AN13" s="7"/>
      <c r="AO13" s="7"/>
      <c r="AP13" s="7"/>
      <c r="AQ13" s="8"/>
    </row>
    <row r="14" spans="1:43" x14ac:dyDescent="0.25">
      <c r="A14">
        <v>540</v>
      </c>
      <c r="B14">
        <v>159.84</v>
      </c>
      <c r="C14">
        <v>2.3420000000000001</v>
      </c>
      <c r="D14">
        <f t="shared" si="1"/>
        <v>15.672075149444918</v>
      </c>
      <c r="F14">
        <v>735</v>
      </c>
      <c r="G14">
        <v>280.8</v>
      </c>
      <c r="H14">
        <v>24.306999999999999</v>
      </c>
      <c r="I14">
        <f t="shared" si="2"/>
        <v>1.9489472672271282</v>
      </c>
      <c r="K14">
        <v>570</v>
      </c>
      <c r="L14">
        <v>369.4</v>
      </c>
      <c r="M14">
        <v>5.4649999999999999</v>
      </c>
      <c r="N14">
        <f t="shared" si="3"/>
        <v>14.704611482961749</v>
      </c>
      <c r="P14">
        <v>495</v>
      </c>
      <c r="Q14">
        <v>67.39</v>
      </c>
      <c r="R14">
        <v>1.2030000000000001</v>
      </c>
      <c r="S14">
        <f t="shared" si="4"/>
        <v>14.032863968026064</v>
      </c>
      <c r="U14">
        <v>738</v>
      </c>
      <c r="V14">
        <v>76.67</v>
      </c>
      <c r="W14">
        <v>7.6289999999999996</v>
      </c>
      <c r="X14">
        <f t="shared" si="5"/>
        <v>1.6885859512678232</v>
      </c>
      <c r="Z14">
        <v>695</v>
      </c>
      <c r="AA14">
        <v>536.1</v>
      </c>
      <c r="AB14">
        <v>13.744</v>
      </c>
      <c r="AC14">
        <f t="shared" si="6"/>
        <v>6.9593638244235825</v>
      </c>
      <c r="AE14">
        <v>6645</v>
      </c>
      <c r="AF14">
        <v>755</v>
      </c>
      <c r="AG14">
        <v>13.12</v>
      </c>
      <c r="AH14">
        <v>0.16700000000000001</v>
      </c>
      <c r="AI14">
        <f t="shared" si="0"/>
        <v>65.273631840796014</v>
      </c>
      <c r="AJ14">
        <f t="shared" si="0"/>
        <v>0.8308457711442786</v>
      </c>
    </row>
    <row r="15" spans="1:43" x14ac:dyDescent="0.25">
      <c r="A15">
        <v>550</v>
      </c>
      <c r="B15">
        <v>219.5</v>
      </c>
      <c r="C15">
        <v>3.1829999999999998</v>
      </c>
      <c r="D15">
        <f t="shared" si="1"/>
        <v>15.547368120412418</v>
      </c>
      <c r="F15">
        <v>740</v>
      </c>
      <c r="G15">
        <v>251.5</v>
      </c>
      <c r="H15">
        <v>22.257000000000001</v>
      </c>
      <c r="I15">
        <f t="shared" si="2"/>
        <v>1.8934826456055729</v>
      </c>
      <c r="K15">
        <v>580</v>
      </c>
      <c r="L15">
        <v>430.9</v>
      </c>
      <c r="M15">
        <v>6.3579999999999997</v>
      </c>
      <c r="N15">
        <f t="shared" si="3"/>
        <v>14.48937531863197</v>
      </c>
      <c r="P15">
        <v>500</v>
      </c>
      <c r="Q15">
        <v>67.989999999999995</v>
      </c>
      <c r="R15">
        <v>1.266</v>
      </c>
      <c r="S15">
        <f t="shared" si="4"/>
        <v>13.318736176935229</v>
      </c>
      <c r="U15">
        <v>740</v>
      </c>
      <c r="V15">
        <v>73.290000000000006</v>
      </c>
      <c r="W15">
        <v>7.3849999999999998</v>
      </c>
      <c r="X15">
        <f t="shared" si="5"/>
        <v>1.6629691302677085</v>
      </c>
      <c r="Z15">
        <v>700</v>
      </c>
      <c r="AA15">
        <v>354.9</v>
      </c>
      <c r="AB15">
        <v>12.96</v>
      </c>
      <c r="AC15">
        <f t="shared" si="6"/>
        <v>4.8509259259259254</v>
      </c>
      <c r="AE15">
        <v>6646</v>
      </c>
      <c r="AF15">
        <v>760</v>
      </c>
      <c r="AG15">
        <v>15.03</v>
      </c>
      <c r="AH15">
        <v>0.113</v>
      </c>
      <c r="AI15">
        <f t="shared" si="0"/>
        <v>74.77611940298506</v>
      </c>
      <c r="AJ15">
        <f t="shared" si="0"/>
        <v>0.56218905472636815</v>
      </c>
    </row>
    <row r="16" spans="1:43" x14ac:dyDescent="0.25">
      <c r="A16">
        <v>560</v>
      </c>
      <c r="B16">
        <v>284.2</v>
      </c>
      <c r="C16">
        <v>4.0819999999999999</v>
      </c>
      <c r="D16">
        <f t="shared" si="1"/>
        <v>15.416462518373345</v>
      </c>
      <c r="F16">
        <v>745</v>
      </c>
      <c r="G16">
        <v>207.3</v>
      </c>
      <c r="H16">
        <v>18.731000000000002</v>
      </c>
      <c r="I16">
        <f t="shared" si="2"/>
        <v>1.8420599092986931</v>
      </c>
      <c r="K16">
        <v>590</v>
      </c>
      <c r="L16">
        <v>524.4</v>
      </c>
      <c r="M16">
        <v>7.694</v>
      </c>
      <c r="N16">
        <f t="shared" si="3"/>
        <v>14.324523181171328</v>
      </c>
      <c r="P16">
        <v>505</v>
      </c>
      <c r="Q16">
        <v>105.43</v>
      </c>
      <c r="R16">
        <v>1.8839999999999999</v>
      </c>
      <c r="S16">
        <f t="shared" si="4"/>
        <v>13.74085051817284</v>
      </c>
      <c r="U16">
        <v>742</v>
      </c>
      <c r="V16">
        <v>70.16</v>
      </c>
      <c r="W16">
        <v>7.1070000000000002</v>
      </c>
      <c r="X16">
        <f t="shared" si="5"/>
        <v>1.6497610457325966</v>
      </c>
      <c r="Z16">
        <v>705</v>
      </c>
      <c r="AA16">
        <v>228.1</v>
      </c>
      <c r="AB16">
        <v>12.193</v>
      </c>
      <c r="AC16">
        <f t="shared" si="6"/>
        <v>3.290389265320818</v>
      </c>
      <c r="AE16">
        <v>6647</v>
      </c>
      <c r="AF16">
        <v>765</v>
      </c>
      <c r="AG16">
        <v>16.690000000000001</v>
      </c>
      <c r="AH16">
        <v>0.14499999999999999</v>
      </c>
      <c r="AI16">
        <f t="shared" si="0"/>
        <v>83.03482587064677</v>
      </c>
      <c r="AJ16">
        <f t="shared" si="0"/>
        <v>0.72139303482587058</v>
      </c>
    </row>
    <row r="17" spans="1:36" x14ac:dyDescent="0.25">
      <c r="A17">
        <v>570</v>
      </c>
      <c r="B17">
        <v>311</v>
      </c>
      <c r="C17">
        <v>4.444</v>
      </c>
      <c r="D17">
        <f t="shared" si="1"/>
        <v>15.224153994346803</v>
      </c>
      <c r="F17">
        <v>750</v>
      </c>
      <c r="G17">
        <v>193.2</v>
      </c>
      <c r="H17">
        <v>18.079999999999998</v>
      </c>
      <c r="I17">
        <f t="shared" si="2"/>
        <v>1.7667256637168143</v>
      </c>
      <c r="K17">
        <v>600</v>
      </c>
      <c r="L17">
        <v>618.4</v>
      </c>
      <c r="M17">
        <v>9.077</v>
      </c>
      <c r="N17">
        <f t="shared" si="3"/>
        <v>14.079835481620211</v>
      </c>
      <c r="P17">
        <v>510</v>
      </c>
      <c r="Q17">
        <v>123.27</v>
      </c>
      <c r="R17">
        <v>2.1360000000000001</v>
      </c>
      <c r="S17">
        <f t="shared" si="4"/>
        <v>14.031614893148269</v>
      </c>
      <c r="U17">
        <v>744</v>
      </c>
      <c r="V17">
        <v>63.68</v>
      </c>
      <c r="W17">
        <v>6.5279999999999996</v>
      </c>
      <c r="X17">
        <f t="shared" si="5"/>
        <v>1.6258169934640523</v>
      </c>
      <c r="Z17">
        <v>710</v>
      </c>
      <c r="AA17">
        <v>150.49</v>
      </c>
      <c r="AB17">
        <v>10.849</v>
      </c>
      <c r="AC17">
        <f t="shared" si="6"/>
        <v>2.4225975263508421</v>
      </c>
      <c r="AE17">
        <v>6648</v>
      </c>
      <c r="AF17">
        <v>770</v>
      </c>
      <c r="AG17">
        <v>17.47</v>
      </c>
      <c r="AH17">
        <v>0.111</v>
      </c>
      <c r="AI17">
        <f t="shared" si="0"/>
        <v>86.915422885572127</v>
      </c>
      <c r="AJ17">
        <f t="shared" si="0"/>
        <v>0.55223880597014918</v>
      </c>
    </row>
    <row r="18" spans="1:36" x14ac:dyDescent="0.25">
      <c r="A18">
        <v>580</v>
      </c>
      <c r="B18">
        <v>370.2</v>
      </c>
      <c r="C18">
        <v>5.2779999999999996</v>
      </c>
      <c r="D18">
        <f t="shared" si="1"/>
        <v>14.995492022840418</v>
      </c>
      <c r="F18">
        <v>755</v>
      </c>
      <c r="G18">
        <v>166.26</v>
      </c>
      <c r="H18">
        <v>16.324000000000002</v>
      </c>
      <c r="I18">
        <f t="shared" si="2"/>
        <v>1.6727688155902574</v>
      </c>
      <c r="K18">
        <v>610</v>
      </c>
      <c r="L18">
        <v>750.9</v>
      </c>
      <c r="M18">
        <v>11.065</v>
      </c>
      <c r="N18">
        <f t="shared" si="3"/>
        <v>13.795026408776751</v>
      </c>
      <c r="P18">
        <v>515</v>
      </c>
      <c r="Q18">
        <v>104.74</v>
      </c>
      <c r="R18">
        <v>1.8420000000000001</v>
      </c>
      <c r="S18">
        <f t="shared" si="4"/>
        <v>13.691070280298957</v>
      </c>
      <c r="U18">
        <v>746</v>
      </c>
      <c r="V18">
        <v>59.54</v>
      </c>
      <c r="W18">
        <v>6.2</v>
      </c>
      <c r="X18">
        <f t="shared" si="5"/>
        <v>1.5962466487935658</v>
      </c>
      <c r="Z18">
        <v>715</v>
      </c>
      <c r="AA18">
        <v>117.08</v>
      </c>
      <c r="AB18">
        <v>9.8529999999999998</v>
      </c>
      <c r="AC18">
        <f t="shared" si="6"/>
        <v>2.0607716651561168</v>
      </c>
      <c r="AE18">
        <v>6649</v>
      </c>
      <c r="AF18">
        <v>775</v>
      </c>
      <c r="AG18">
        <v>18.079999999999998</v>
      </c>
      <c r="AH18">
        <v>0.17399999999999999</v>
      </c>
      <c r="AI18">
        <f t="shared" si="0"/>
        <v>89.950248756218897</v>
      </c>
      <c r="AJ18">
        <f t="shared" si="0"/>
        <v>0.86567164179104461</v>
      </c>
    </row>
    <row r="19" spans="1:36" x14ac:dyDescent="0.25">
      <c r="A19">
        <v>590</v>
      </c>
      <c r="B19">
        <v>452.3</v>
      </c>
      <c r="C19">
        <v>6.4290000000000003</v>
      </c>
      <c r="D19">
        <f t="shared" si="1"/>
        <v>14.786072642238164</v>
      </c>
      <c r="F19">
        <v>760</v>
      </c>
      <c r="G19">
        <v>125.7</v>
      </c>
      <c r="H19">
        <v>13.456</v>
      </c>
      <c r="I19">
        <f t="shared" si="2"/>
        <v>1.5241488829088181</v>
      </c>
      <c r="K19">
        <v>620</v>
      </c>
      <c r="L19">
        <v>883</v>
      </c>
      <c r="M19">
        <v>13.090999999999999</v>
      </c>
      <c r="N19">
        <f t="shared" si="3"/>
        <v>13.490184095943778</v>
      </c>
      <c r="P19">
        <v>520</v>
      </c>
      <c r="Q19">
        <v>115.46</v>
      </c>
      <c r="R19">
        <v>2.0150000000000001</v>
      </c>
      <c r="S19">
        <f t="shared" si="4"/>
        <v>13.663905325443785</v>
      </c>
      <c r="U19">
        <v>748</v>
      </c>
      <c r="V19">
        <v>59.1</v>
      </c>
      <c r="W19">
        <v>6.22</v>
      </c>
      <c r="X19">
        <f t="shared" si="5"/>
        <v>1.5751328300978389</v>
      </c>
      <c r="Z19">
        <v>720</v>
      </c>
      <c r="AA19">
        <v>107.25</v>
      </c>
      <c r="AB19">
        <v>9.8390000000000004</v>
      </c>
      <c r="AC19">
        <f t="shared" si="6"/>
        <v>1.8773079920046076</v>
      </c>
      <c r="AE19">
        <v>6650</v>
      </c>
      <c r="AF19">
        <v>780</v>
      </c>
      <c r="AG19">
        <v>18.239999999999998</v>
      </c>
      <c r="AH19">
        <v>0.17899999999999999</v>
      </c>
      <c r="AI19">
        <f t="shared" si="0"/>
        <v>90.74626865671641</v>
      </c>
      <c r="AJ19">
        <f t="shared" si="0"/>
        <v>0.89054726368159198</v>
      </c>
    </row>
    <row r="20" spans="1:36" x14ac:dyDescent="0.25">
      <c r="A20">
        <v>600</v>
      </c>
      <c r="B20">
        <v>537.5</v>
      </c>
      <c r="C20">
        <v>7.6459999999999999</v>
      </c>
      <c r="D20">
        <f t="shared" si="1"/>
        <v>14.528293661173597</v>
      </c>
      <c r="F20">
        <v>765</v>
      </c>
      <c r="G20">
        <v>100.46</v>
      </c>
      <c r="H20">
        <v>11.813000000000001</v>
      </c>
      <c r="I20">
        <f t="shared" si="2"/>
        <v>1.3784569896131933</v>
      </c>
      <c r="K20">
        <v>630</v>
      </c>
      <c r="L20">
        <v>837</v>
      </c>
      <c r="M20">
        <v>12.468999999999999</v>
      </c>
      <c r="N20">
        <f t="shared" si="3"/>
        <v>13.212194814568702</v>
      </c>
      <c r="P20">
        <v>525</v>
      </c>
      <c r="Q20">
        <v>129.47999999999999</v>
      </c>
      <c r="R20">
        <v>2.194</v>
      </c>
      <c r="S20">
        <f t="shared" si="4"/>
        <v>13.938898294048704</v>
      </c>
      <c r="U20">
        <v>750</v>
      </c>
      <c r="V20">
        <v>56.39</v>
      </c>
      <c r="W20">
        <v>6.03</v>
      </c>
      <c r="X20">
        <f t="shared" si="5"/>
        <v>1.5461271420674405</v>
      </c>
      <c r="Z20">
        <v>725</v>
      </c>
      <c r="AA20">
        <v>90.2</v>
      </c>
      <c r="AB20">
        <v>8.609</v>
      </c>
      <c r="AC20">
        <f t="shared" si="6"/>
        <v>1.7919979492191414</v>
      </c>
      <c r="AE20">
        <v>6651</v>
      </c>
      <c r="AF20">
        <v>785</v>
      </c>
      <c r="AG20">
        <v>18.079999999999998</v>
      </c>
      <c r="AH20">
        <v>0.17699999999999999</v>
      </c>
      <c r="AI20">
        <f t="shared" si="0"/>
        <v>89.950248756218897</v>
      </c>
      <c r="AJ20">
        <f t="shared" si="0"/>
        <v>0.88059701492537301</v>
      </c>
    </row>
    <row r="21" spans="1:36" x14ac:dyDescent="0.25">
      <c r="A21">
        <v>610</v>
      </c>
      <c r="B21">
        <v>652.20000000000005</v>
      </c>
      <c r="C21">
        <v>9.3239999999999998</v>
      </c>
      <c r="D21">
        <f t="shared" si="1"/>
        <v>14.219043399371268</v>
      </c>
      <c r="F21">
        <v>770</v>
      </c>
      <c r="G21">
        <v>87.45</v>
      </c>
      <c r="H21">
        <v>11.425000000000001</v>
      </c>
      <c r="I21">
        <f t="shared" si="2"/>
        <v>1.2326351984995312</v>
      </c>
      <c r="K21">
        <v>640</v>
      </c>
      <c r="L21">
        <v>945.7</v>
      </c>
      <c r="M21">
        <v>14.276</v>
      </c>
      <c r="N21">
        <f t="shared" si="3"/>
        <v>12.834783903054078</v>
      </c>
      <c r="P21">
        <v>530</v>
      </c>
      <c r="Q21">
        <v>179</v>
      </c>
      <c r="R21">
        <v>2.915</v>
      </c>
      <c r="S21">
        <f t="shared" si="4"/>
        <v>14.366807987313505</v>
      </c>
      <c r="U21">
        <v>752</v>
      </c>
      <c r="V21">
        <v>48.88</v>
      </c>
      <c r="W21">
        <v>5.319</v>
      </c>
      <c r="X21">
        <f t="shared" si="5"/>
        <v>1.515322429028013</v>
      </c>
      <c r="Z21">
        <v>730</v>
      </c>
      <c r="AA21">
        <v>86.83</v>
      </c>
      <c r="AB21">
        <v>8.5619999999999994</v>
      </c>
      <c r="AC21">
        <f t="shared" si="6"/>
        <v>1.7226355383616043</v>
      </c>
      <c r="AE21">
        <v>6652</v>
      </c>
      <c r="AF21">
        <v>790</v>
      </c>
      <c r="AG21">
        <v>17.489999999999998</v>
      </c>
      <c r="AH21">
        <v>0.151</v>
      </c>
      <c r="AI21">
        <f t="shared" si="0"/>
        <v>87.014925373134318</v>
      </c>
      <c r="AJ21">
        <f t="shared" si="0"/>
        <v>0.75124378109452727</v>
      </c>
    </row>
    <row r="22" spans="1:36" x14ac:dyDescent="0.25">
      <c r="A22">
        <v>620</v>
      </c>
      <c r="B22">
        <v>768.2</v>
      </c>
      <c r="C22">
        <v>11.023</v>
      </c>
      <c r="D22">
        <f t="shared" si="1"/>
        <v>13.938129365871362</v>
      </c>
      <c r="F22">
        <v>775</v>
      </c>
      <c r="G22">
        <v>66.849999999999994</v>
      </c>
      <c r="H22">
        <v>9.9339999999999993</v>
      </c>
      <c r="I22">
        <f t="shared" si="2"/>
        <v>1.0767062613247433</v>
      </c>
      <c r="K22">
        <v>650</v>
      </c>
      <c r="L22">
        <v>991.1</v>
      </c>
      <c r="M22">
        <v>15.180999999999999</v>
      </c>
      <c r="N22">
        <f t="shared" si="3"/>
        <v>12.454474976311484</v>
      </c>
      <c r="P22">
        <v>535</v>
      </c>
      <c r="Q22">
        <v>209.9</v>
      </c>
      <c r="R22">
        <v>3.3159999999999998</v>
      </c>
      <c r="S22">
        <f t="shared" si="4"/>
        <v>14.671206159881855</v>
      </c>
      <c r="U22">
        <v>754</v>
      </c>
      <c r="V22">
        <v>48.34</v>
      </c>
      <c r="W22">
        <v>5.4130000000000003</v>
      </c>
      <c r="X22">
        <f t="shared" si="5"/>
        <v>1.4686521935354568</v>
      </c>
      <c r="Z22">
        <v>735</v>
      </c>
      <c r="AA22">
        <v>82.26</v>
      </c>
      <c r="AB22">
        <v>8.2710000000000008</v>
      </c>
      <c r="AC22">
        <f t="shared" si="6"/>
        <v>1.6778959679628105</v>
      </c>
      <c r="AE22">
        <v>6656</v>
      </c>
      <c r="AF22">
        <v>795</v>
      </c>
      <c r="AG22">
        <v>14.7</v>
      </c>
      <c r="AH22">
        <v>0.185</v>
      </c>
      <c r="AI22">
        <f t="shared" si="0"/>
        <v>73.134328358208947</v>
      </c>
      <c r="AJ22">
        <f t="shared" si="0"/>
        <v>0.92039800995024867</v>
      </c>
    </row>
    <row r="23" spans="1:36" x14ac:dyDescent="0.25">
      <c r="A23">
        <v>630</v>
      </c>
      <c r="B23">
        <v>730.3</v>
      </c>
      <c r="C23">
        <v>10.535</v>
      </c>
      <c r="D23">
        <f t="shared" si="1"/>
        <v>13.644194333325798</v>
      </c>
      <c r="F23">
        <v>780</v>
      </c>
      <c r="G23">
        <v>47.25</v>
      </c>
      <c r="H23">
        <v>8.6809999999999992</v>
      </c>
      <c r="I23">
        <f t="shared" si="2"/>
        <v>0.86528492818090796</v>
      </c>
      <c r="K23">
        <v>660</v>
      </c>
      <c r="L23">
        <v>951.1</v>
      </c>
      <c r="M23">
        <v>14.814</v>
      </c>
      <c r="N23">
        <f t="shared" si="3"/>
        <v>12.062340701465855</v>
      </c>
      <c r="P23">
        <v>540</v>
      </c>
      <c r="Q23">
        <v>185.6</v>
      </c>
      <c r="R23">
        <v>2.9289999999999998</v>
      </c>
      <c r="S23">
        <f t="shared" si="4"/>
        <v>14.550788412174549</v>
      </c>
      <c r="U23">
        <v>756</v>
      </c>
      <c r="V23">
        <v>45.63</v>
      </c>
      <c r="W23">
        <v>5.2709999999999999</v>
      </c>
      <c r="X23">
        <f t="shared" si="5"/>
        <v>1.4198986367455348</v>
      </c>
      <c r="Z23">
        <v>740</v>
      </c>
      <c r="AA23">
        <v>74.400000000000006</v>
      </c>
      <c r="AB23">
        <v>7.6280000000000001</v>
      </c>
      <c r="AC23">
        <f t="shared" si="6"/>
        <v>1.6343769044345866</v>
      </c>
      <c r="AE23">
        <v>6655</v>
      </c>
      <c r="AF23">
        <v>800</v>
      </c>
      <c r="AG23">
        <v>11.28</v>
      </c>
      <c r="AH23">
        <v>0.35</v>
      </c>
      <c r="AI23">
        <f t="shared" si="0"/>
        <v>56.119402985074622</v>
      </c>
      <c r="AJ23">
        <f t="shared" si="0"/>
        <v>1.7412935323383083</v>
      </c>
    </row>
    <row r="24" spans="1:36" x14ac:dyDescent="0.25">
      <c r="A24">
        <v>640</v>
      </c>
      <c r="B24">
        <v>828.9</v>
      </c>
      <c r="C24">
        <v>12.076000000000001</v>
      </c>
      <c r="D24">
        <f t="shared" si="1"/>
        <v>13.299053908578998</v>
      </c>
      <c r="F24">
        <v>785</v>
      </c>
      <c r="G24">
        <v>28.58</v>
      </c>
      <c r="H24">
        <v>7.2919999999999998</v>
      </c>
      <c r="I24">
        <f t="shared" si="2"/>
        <v>0.61910967782510096</v>
      </c>
      <c r="K24">
        <v>670</v>
      </c>
      <c r="L24">
        <v>936.6</v>
      </c>
      <c r="M24">
        <v>14.933999999999999</v>
      </c>
      <c r="N24">
        <f t="shared" si="3"/>
        <v>11.607131078236781</v>
      </c>
      <c r="P24">
        <v>545</v>
      </c>
      <c r="Q24">
        <v>224.3</v>
      </c>
      <c r="R24">
        <v>3.524</v>
      </c>
      <c r="S24">
        <f t="shared" si="4"/>
        <v>14.481666996428162</v>
      </c>
      <c r="U24">
        <v>758</v>
      </c>
      <c r="V24">
        <v>41.79</v>
      </c>
      <c r="W24">
        <v>4.9710000000000001</v>
      </c>
      <c r="X24">
        <f t="shared" si="5"/>
        <v>1.3752482074130219</v>
      </c>
      <c r="Z24">
        <v>745</v>
      </c>
      <c r="AA24">
        <v>61.43</v>
      </c>
      <c r="AB24">
        <v>6.4649999999999999</v>
      </c>
      <c r="AC24">
        <f t="shared" si="6"/>
        <v>1.5815298691456838</v>
      </c>
    </row>
    <row r="25" spans="1:36" x14ac:dyDescent="0.25">
      <c r="A25">
        <v>650</v>
      </c>
      <c r="B25">
        <v>867.6</v>
      </c>
      <c r="C25">
        <v>12.824</v>
      </c>
      <c r="D25">
        <f t="shared" si="1"/>
        <v>12.906377465329431</v>
      </c>
      <c r="F25">
        <v>790</v>
      </c>
      <c r="G25">
        <v>16.423999999999999</v>
      </c>
      <c r="H25">
        <v>6.7939999999999996</v>
      </c>
      <c r="I25">
        <f t="shared" si="2"/>
        <v>0.37944426019980404</v>
      </c>
      <c r="K25">
        <v>680</v>
      </c>
      <c r="L25">
        <v>887.2</v>
      </c>
      <c r="M25">
        <v>14.775</v>
      </c>
      <c r="N25">
        <f t="shared" si="3"/>
        <v>10.949815865432466</v>
      </c>
      <c r="P25">
        <v>550</v>
      </c>
      <c r="Q25">
        <v>279.7</v>
      </c>
      <c r="R25">
        <v>4.3</v>
      </c>
      <c r="S25">
        <f t="shared" si="4"/>
        <v>14.665031712473573</v>
      </c>
      <c r="U25">
        <v>760</v>
      </c>
      <c r="V25">
        <v>36.58</v>
      </c>
      <c r="W25">
        <v>4.508</v>
      </c>
      <c r="X25">
        <f t="shared" si="5"/>
        <v>1.3239387288096016</v>
      </c>
      <c r="Z25">
        <v>750</v>
      </c>
      <c r="AA25">
        <v>58.46</v>
      </c>
      <c r="AB25">
        <v>6.3079999999999998</v>
      </c>
      <c r="AC25">
        <f t="shared" si="6"/>
        <v>1.5322426548298458</v>
      </c>
      <c r="AE25" s="17" t="s">
        <v>56</v>
      </c>
      <c r="AF25" s="17"/>
      <c r="AG25" s="17"/>
      <c r="AH25" s="17"/>
      <c r="AI25" s="17"/>
      <c r="AJ25" s="17"/>
    </row>
    <row r="26" spans="1:36" x14ac:dyDescent="0.25">
      <c r="A26">
        <v>660</v>
      </c>
      <c r="B26">
        <v>834.9</v>
      </c>
      <c r="C26">
        <v>12.535</v>
      </c>
      <c r="D26">
        <f t="shared" si="1"/>
        <v>12.513761467889907</v>
      </c>
      <c r="F26">
        <v>795</v>
      </c>
      <c r="G26">
        <v>8.52</v>
      </c>
      <c r="H26">
        <v>5.86</v>
      </c>
      <c r="I26">
        <f t="shared" si="2"/>
        <v>0.22677570996200658</v>
      </c>
      <c r="K26">
        <v>690</v>
      </c>
      <c r="L26">
        <v>694</v>
      </c>
      <c r="M26">
        <v>14.256</v>
      </c>
      <c r="N26">
        <f t="shared" si="3"/>
        <v>8.7485157533466715</v>
      </c>
      <c r="P26">
        <v>555</v>
      </c>
      <c r="Q26">
        <v>338.4</v>
      </c>
      <c r="R26">
        <v>5.1630000000000003</v>
      </c>
      <c r="S26">
        <f t="shared" si="4"/>
        <v>14.643905962906544</v>
      </c>
      <c r="U26">
        <v>762</v>
      </c>
      <c r="V26">
        <v>32.78</v>
      </c>
      <c r="W26">
        <v>4.2030000000000003</v>
      </c>
      <c r="X26">
        <f t="shared" si="5"/>
        <v>1.2691596990775866</v>
      </c>
      <c r="Z26">
        <v>755</v>
      </c>
      <c r="AA26">
        <v>50.99</v>
      </c>
      <c r="AB26">
        <v>5.7859999999999996</v>
      </c>
      <c r="AC26">
        <f t="shared" si="6"/>
        <v>1.4473758306760096</v>
      </c>
      <c r="AE26" t="s">
        <v>33</v>
      </c>
      <c r="AF26" t="s">
        <v>34</v>
      </c>
      <c r="AG26" t="s">
        <v>35</v>
      </c>
      <c r="AH26" t="s">
        <v>36</v>
      </c>
      <c r="AI26" t="s">
        <v>37</v>
      </c>
      <c r="AJ26" t="s">
        <v>36</v>
      </c>
    </row>
    <row r="27" spans="1:36" x14ac:dyDescent="0.25">
      <c r="A27">
        <v>670</v>
      </c>
      <c r="B27">
        <v>813.9</v>
      </c>
      <c r="C27">
        <v>12.567</v>
      </c>
      <c r="D27">
        <f t="shared" si="1"/>
        <v>11.986332363011867</v>
      </c>
      <c r="F27">
        <v>800</v>
      </c>
      <c r="G27">
        <v>4.9470000000000001</v>
      </c>
      <c r="H27">
        <v>5.5209999999999999</v>
      </c>
      <c r="I27">
        <f t="shared" si="2"/>
        <v>0.13888516573084586</v>
      </c>
      <c r="K27">
        <v>700</v>
      </c>
      <c r="L27">
        <v>326.2</v>
      </c>
      <c r="M27">
        <v>12.832000000000001</v>
      </c>
      <c r="N27">
        <f t="shared" si="3"/>
        <v>4.5031172069825427</v>
      </c>
      <c r="P27">
        <v>560</v>
      </c>
      <c r="Q27">
        <v>341</v>
      </c>
      <c r="R27">
        <v>5.2050000000000001</v>
      </c>
      <c r="S27">
        <f t="shared" si="4"/>
        <v>14.506655688211882</v>
      </c>
      <c r="U27">
        <v>764</v>
      </c>
      <c r="V27">
        <v>28.43</v>
      </c>
      <c r="W27">
        <v>3.7839999999999998</v>
      </c>
      <c r="X27">
        <f t="shared" si="5"/>
        <v>1.219422091362917</v>
      </c>
      <c r="Z27">
        <v>760</v>
      </c>
      <c r="AA27">
        <v>39.01</v>
      </c>
      <c r="AB27">
        <v>4.79</v>
      </c>
      <c r="AC27">
        <f t="shared" si="6"/>
        <v>1.3287660696626744</v>
      </c>
      <c r="AE27">
        <v>6658</v>
      </c>
      <c r="AF27">
        <v>720</v>
      </c>
      <c r="AG27">
        <v>4.2050000000000001</v>
      </c>
      <c r="AH27">
        <v>0.248</v>
      </c>
      <c r="AI27">
        <f>AG27/0.201</f>
        <v>20.920398009950247</v>
      </c>
      <c r="AJ27">
        <f>AH27/0.201</f>
        <v>1.2338308457711442</v>
      </c>
    </row>
    <row r="28" spans="1:36" x14ac:dyDescent="0.25">
      <c r="A28">
        <v>680</v>
      </c>
      <c r="B28">
        <v>769.9</v>
      </c>
      <c r="C28">
        <v>12.375999999999999</v>
      </c>
      <c r="D28">
        <f t="shared" si="1"/>
        <v>11.344014981558233</v>
      </c>
      <c r="F28">
        <v>805</v>
      </c>
      <c r="G28">
        <v>2.8650000000000002</v>
      </c>
      <c r="H28">
        <v>4.5599999999999996</v>
      </c>
      <c r="I28">
        <f t="shared" si="2"/>
        <v>9.6779993461915681E-2</v>
      </c>
      <c r="K28">
        <v>710</v>
      </c>
      <c r="L28">
        <v>153.79</v>
      </c>
      <c r="M28">
        <v>10.789</v>
      </c>
      <c r="N28">
        <f t="shared" si="3"/>
        <v>2.4894891641068955</v>
      </c>
      <c r="P28">
        <v>565</v>
      </c>
      <c r="Q28">
        <v>347.5</v>
      </c>
      <c r="R28">
        <v>5.3070000000000004</v>
      </c>
      <c r="S28">
        <f t="shared" si="4"/>
        <v>14.370734261477994</v>
      </c>
      <c r="U28">
        <v>766</v>
      </c>
      <c r="V28">
        <v>30.33</v>
      </c>
      <c r="W28">
        <v>4.2140000000000004</v>
      </c>
      <c r="X28">
        <f t="shared" si="5"/>
        <v>1.1651203683853768</v>
      </c>
      <c r="Z28">
        <v>765</v>
      </c>
      <c r="AA28">
        <v>31.48</v>
      </c>
      <c r="AB28">
        <v>4.2220000000000004</v>
      </c>
      <c r="AC28">
        <f t="shared" si="6"/>
        <v>1.208583733509194</v>
      </c>
      <c r="AE28">
        <v>6659</v>
      </c>
      <c r="AF28">
        <v>725</v>
      </c>
      <c r="AG28">
        <v>4.6989999999999998</v>
      </c>
      <c r="AH28">
        <v>0.186</v>
      </c>
      <c r="AI28">
        <f t="shared" ref="AI28:AJ43" si="7">AG28/0.201</f>
        <v>23.378109452736314</v>
      </c>
      <c r="AJ28">
        <f t="shared" si="7"/>
        <v>0.9253731343283581</v>
      </c>
    </row>
    <row r="29" spans="1:36" x14ac:dyDescent="0.25">
      <c r="A29">
        <v>690</v>
      </c>
      <c r="B29">
        <v>617.1</v>
      </c>
      <c r="C29">
        <v>11.856999999999999</v>
      </c>
      <c r="D29">
        <f t="shared" si="1"/>
        <v>9.3530513987334594</v>
      </c>
      <c r="F29">
        <v>810</v>
      </c>
      <c r="G29">
        <v>2.1789999999999998</v>
      </c>
      <c r="H29">
        <v>4.0250000000000004</v>
      </c>
      <c r="I29">
        <f t="shared" si="2"/>
        <v>8.2875853078751616E-2</v>
      </c>
      <c r="K29">
        <v>720</v>
      </c>
      <c r="L29">
        <v>114.47</v>
      </c>
      <c r="M29">
        <v>9.4969999999999999</v>
      </c>
      <c r="N29">
        <f t="shared" si="3"/>
        <v>2.0758426637651657</v>
      </c>
      <c r="P29">
        <v>570</v>
      </c>
      <c r="Q29">
        <v>392.3</v>
      </c>
      <c r="R29">
        <v>5.9710000000000001</v>
      </c>
      <c r="S29">
        <f t="shared" si="4"/>
        <v>14.292824675992446</v>
      </c>
      <c r="U29">
        <v>768</v>
      </c>
      <c r="V29">
        <v>27.07</v>
      </c>
      <c r="W29">
        <v>3.94</v>
      </c>
      <c r="X29">
        <f t="shared" si="5"/>
        <v>1.1093089043993232</v>
      </c>
      <c r="Z29">
        <v>770</v>
      </c>
      <c r="AA29">
        <v>26.75</v>
      </c>
      <c r="AB29">
        <v>4.048</v>
      </c>
      <c r="AC29">
        <f t="shared" si="6"/>
        <v>1.0641779169447152</v>
      </c>
      <c r="AE29">
        <v>6660</v>
      </c>
      <c r="AF29">
        <v>730</v>
      </c>
      <c r="AG29">
        <v>5.2240000000000002</v>
      </c>
      <c r="AH29">
        <v>0.19800000000000001</v>
      </c>
      <c r="AI29">
        <f t="shared" si="7"/>
        <v>25.990049751243781</v>
      </c>
      <c r="AJ29">
        <f t="shared" si="7"/>
        <v>0.9850746268656716</v>
      </c>
    </row>
    <row r="30" spans="1:36" x14ac:dyDescent="0.25">
      <c r="A30">
        <v>700</v>
      </c>
      <c r="B30">
        <v>300.60000000000002</v>
      </c>
      <c r="C30">
        <v>10.752000000000001</v>
      </c>
      <c r="D30">
        <f t="shared" si="1"/>
        <v>4.9524872448979584</v>
      </c>
      <c r="K30">
        <v>730</v>
      </c>
      <c r="L30">
        <v>92.74</v>
      </c>
      <c r="M30">
        <v>8.18</v>
      </c>
      <c r="N30">
        <f t="shared" si="3"/>
        <v>1.925806343571022</v>
      </c>
      <c r="P30">
        <v>575</v>
      </c>
      <c r="Q30">
        <v>415.5</v>
      </c>
      <c r="R30">
        <v>6.32</v>
      </c>
      <c r="S30">
        <f t="shared" si="4"/>
        <v>14.177765547605944</v>
      </c>
      <c r="U30">
        <v>770</v>
      </c>
      <c r="V30">
        <v>25.24</v>
      </c>
      <c r="W30">
        <v>3.8279999999999998</v>
      </c>
      <c r="X30">
        <f t="shared" si="5"/>
        <v>1.0618138392433063</v>
      </c>
      <c r="Z30">
        <v>775</v>
      </c>
      <c r="AA30">
        <v>20.53</v>
      </c>
      <c r="AB30">
        <v>3.4889999999999999</v>
      </c>
      <c r="AC30">
        <f t="shared" si="6"/>
        <v>0.94147320149039848</v>
      </c>
      <c r="AE30">
        <v>6661</v>
      </c>
      <c r="AF30">
        <v>735</v>
      </c>
      <c r="AG30">
        <v>5.8310000000000004</v>
      </c>
      <c r="AH30">
        <v>0.214</v>
      </c>
      <c r="AI30">
        <f t="shared" si="7"/>
        <v>29.009950248756219</v>
      </c>
      <c r="AJ30">
        <f t="shared" si="7"/>
        <v>1.0646766169154227</v>
      </c>
    </row>
    <row r="31" spans="1:36" x14ac:dyDescent="0.25">
      <c r="A31">
        <v>710</v>
      </c>
      <c r="B31">
        <v>138.82</v>
      </c>
      <c r="C31">
        <v>9.016</v>
      </c>
      <c r="D31">
        <f t="shared" si="1"/>
        <v>2.6890660734593901</v>
      </c>
      <c r="K31">
        <v>740</v>
      </c>
      <c r="L31">
        <v>79.3</v>
      </c>
      <c r="M31">
        <v>7.2759999999999998</v>
      </c>
      <c r="N31">
        <f t="shared" si="3"/>
        <v>1.8262930330000147</v>
      </c>
      <c r="P31">
        <v>580</v>
      </c>
      <c r="Q31">
        <v>459.2</v>
      </c>
      <c r="R31">
        <v>6.9669999999999996</v>
      </c>
      <c r="S31">
        <f t="shared" si="4"/>
        <v>14.091257801557093</v>
      </c>
      <c r="U31">
        <v>772</v>
      </c>
      <c r="V31">
        <v>23.08</v>
      </c>
      <c r="W31">
        <v>3.6749999999999998</v>
      </c>
      <c r="X31">
        <f t="shared" si="5"/>
        <v>1.0087483698142468</v>
      </c>
      <c r="Z31">
        <v>780</v>
      </c>
      <c r="AA31">
        <v>14.914999999999999</v>
      </c>
      <c r="AB31">
        <v>3.0539999999999998</v>
      </c>
      <c r="AC31">
        <f t="shared" si="6"/>
        <v>0.77639245713901894</v>
      </c>
      <c r="AE31">
        <v>6662</v>
      </c>
      <c r="AF31">
        <v>740</v>
      </c>
      <c r="AG31">
        <v>6.8310000000000004</v>
      </c>
      <c r="AH31">
        <v>0.2</v>
      </c>
      <c r="AI31">
        <f t="shared" si="7"/>
        <v>33.985074626865675</v>
      </c>
      <c r="AJ31">
        <f t="shared" si="7"/>
        <v>0.99502487562189057</v>
      </c>
    </row>
    <row r="32" spans="1:36" x14ac:dyDescent="0.25">
      <c r="A32">
        <v>720</v>
      </c>
      <c r="B32">
        <v>100.59</v>
      </c>
      <c r="C32">
        <v>7.851</v>
      </c>
      <c r="D32">
        <f t="shared" si="1"/>
        <v>2.2065766569014564</v>
      </c>
      <c r="K32">
        <v>750</v>
      </c>
      <c r="L32">
        <v>60.5</v>
      </c>
      <c r="M32">
        <v>5.8490000000000002</v>
      </c>
      <c r="N32">
        <f t="shared" si="3"/>
        <v>1.7101498831709123</v>
      </c>
      <c r="P32">
        <v>585</v>
      </c>
      <c r="Q32">
        <v>510.7</v>
      </c>
      <c r="R32">
        <v>7.74</v>
      </c>
      <c r="S32">
        <f t="shared" si="4"/>
        <v>13.985909582808807</v>
      </c>
      <c r="U32">
        <v>774</v>
      </c>
      <c r="V32">
        <v>20.45</v>
      </c>
      <c r="W32">
        <v>3.4449999999999998</v>
      </c>
      <c r="X32">
        <f t="shared" si="5"/>
        <v>0.95100940208443496</v>
      </c>
      <c r="Z32">
        <v>785</v>
      </c>
      <c r="AA32">
        <v>9.2330000000000005</v>
      </c>
      <c r="AB32">
        <v>2.5390000000000001</v>
      </c>
      <c r="AC32">
        <f t="shared" si="6"/>
        <v>0.57442345273604378</v>
      </c>
      <c r="AE32">
        <v>6663</v>
      </c>
      <c r="AF32">
        <v>745</v>
      </c>
      <c r="AG32">
        <v>8.2149999999999999</v>
      </c>
      <c r="AH32">
        <v>0.183</v>
      </c>
      <c r="AI32">
        <f t="shared" si="7"/>
        <v>40.870646766169152</v>
      </c>
      <c r="AJ32">
        <f t="shared" si="7"/>
        <v>0.91044776119402981</v>
      </c>
    </row>
    <row r="33" spans="1:36" x14ac:dyDescent="0.25">
      <c r="A33">
        <v>730</v>
      </c>
      <c r="B33">
        <v>80.73</v>
      </c>
      <c r="C33">
        <v>6.7140000000000004</v>
      </c>
      <c r="D33">
        <f t="shared" si="1"/>
        <v>2.0424547357596676</v>
      </c>
      <c r="K33">
        <v>760</v>
      </c>
      <c r="L33">
        <v>39</v>
      </c>
      <c r="M33">
        <v>4.3380000000000001</v>
      </c>
      <c r="N33">
        <f t="shared" si="3"/>
        <v>1.4668413773021767</v>
      </c>
      <c r="P33">
        <v>590</v>
      </c>
      <c r="Q33">
        <v>553.6</v>
      </c>
      <c r="R33">
        <v>8.3879999999999999</v>
      </c>
      <c r="S33">
        <f t="shared" si="4"/>
        <v>13.870985992903504</v>
      </c>
      <c r="U33">
        <v>776</v>
      </c>
      <c r="V33">
        <v>17.751999999999999</v>
      </c>
      <c r="W33">
        <v>3.1989999999999998</v>
      </c>
      <c r="X33">
        <f t="shared" si="5"/>
        <v>0.88673328972004783</v>
      </c>
      <c r="Z33">
        <v>790</v>
      </c>
      <c r="AA33">
        <v>5.5289999999999999</v>
      </c>
      <c r="AB33">
        <v>2.3860000000000001</v>
      </c>
      <c r="AC33">
        <f t="shared" si="6"/>
        <v>0.36372298322493024</v>
      </c>
      <c r="AE33">
        <v>6664</v>
      </c>
      <c r="AF33">
        <v>750</v>
      </c>
      <c r="AG33">
        <v>10.31</v>
      </c>
      <c r="AH33">
        <v>0.153</v>
      </c>
      <c r="AI33">
        <f t="shared" si="7"/>
        <v>51.293532338308459</v>
      </c>
      <c r="AJ33">
        <f t="shared" si="7"/>
        <v>0.76119402985074625</v>
      </c>
    </row>
    <row r="34" spans="1:36" x14ac:dyDescent="0.25">
      <c r="A34">
        <v>740</v>
      </c>
      <c r="B34">
        <v>68.739999999999995</v>
      </c>
      <c r="C34">
        <v>5.9459999999999997</v>
      </c>
      <c r="D34">
        <f t="shared" si="1"/>
        <v>1.9372005709039009</v>
      </c>
      <c r="K34">
        <v>770</v>
      </c>
      <c r="L34">
        <v>26.87</v>
      </c>
      <c r="M34">
        <v>3.6779999999999999</v>
      </c>
      <c r="N34">
        <f t="shared" si="3"/>
        <v>1.1764863738762597</v>
      </c>
      <c r="P34">
        <v>595</v>
      </c>
      <c r="Q34">
        <v>561.29999999999995</v>
      </c>
      <c r="R34">
        <v>8.5190000000000001</v>
      </c>
      <c r="S34">
        <f t="shared" si="4"/>
        <v>13.73128380357895</v>
      </c>
      <c r="U34">
        <v>778</v>
      </c>
      <c r="V34">
        <v>15.584</v>
      </c>
      <c r="W34">
        <v>3.036</v>
      </c>
      <c r="X34">
        <f t="shared" si="5"/>
        <v>0.81812424005337825</v>
      </c>
      <c r="Z34">
        <v>795</v>
      </c>
      <c r="AA34">
        <v>2.8730000000000002</v>
      </c>
      <c r="AB34">
        <v>2.0379999999999998</v>
      </c>
      <c r="AC34">
        <f t="shared" si="6"/>
        <v>0.2198801389943279</v>
      </c>
      <c r="AE34">
        <v>6665</v>
      </c>
      <c r="AF34">
        <v>755</v>
      </c>
      <c r="AG34">
        <v>12.41</v>
      </c>
      <c r="AH34">
        <v>0.153</v>
      </c>
      <c r="AI34">
        <f t="shared" si="7"/>
        <v>61.741293532338304</v>
      </c>
      <c r="AJ34">
        <f t="shared" si="7"/>
        <v>0.76119402985074625</v>
      </c>
    </row>
    <row r="35" spans="1:36" x14ac:dyDescent="0.25">
      <c r="A35">
        <v>750</v>
      </c>
      <c r="B35">
        <v>52.95</v>
      </c>
      <c r="C35">
        <v>4.8280000000000003</v>
      </c>
      <c r="D35">
        <f t="shared" si="1"/>
        <v>1.8132560066280032</v>
      </c>
      <c r="K35">
        <v>780</v>
      </c>
      <c r="L35">
        <v>14.425000000000001</v>
      </c>
      <c r="M35">
        <v>2.8149999999999999</v>
      </c>
      <c r="N35">
        <f t="shared" si="3"/>
        <v>0.81463770096096921</v>
      </c>
      <c r="P35">
        <v>600</v>
      </c>
      <c r="Q35">
        <v>649.79999999999995</v>
      </c>
      <c r="R35">
        <v>9.907</v>
      </c>
      <c r="S35">
        <f t="shared" si="4"/>
        <v>13.555263954779448</v>
      </c>
      <c r="U35">
        <v>780</v>
      </c>
      <c r="V35">
        <v>13.573</v>
      </c>
      <c r="W35">
        <v>2.9329999999999998</v>
      </c>
      <c r="X35">
        <f t="shared" si="5"/>
        <v>0.73568325071905039</v>
      </c>
      <c r="Z35">
        <v>800</v>
      </c>
      <c r="AA35">
        <v>1.6839999999999999</v>
      </c>
      <c r="AB35">
        <v>1.954</v>
      </c>
      <c r="AC35">
        <f t="shared" si="6"/>
        <v>0.13358239508700104</v>
      </c>
      <c r="AE35">
        <v>6666</v>
      </c>
      <c r="AF35">
        <v>760</v>
      </c>
      <c r="AG35">
        <v>14.32</v>
      </c>
      <c r="AH35">
        <v>0.23499999999999999</v>
      </c>
      <c r="AI35">
        <f t="shared" si="7"/>
        <v>71.243781094527364</v>
      </c>
      <c r="AJ35">
        <f t="shared" si="7"/>
        <v>1.1691542288557213</v>
      </c>
    </row>
    <row r="36" spans="1:36" x14ac:dyDescent="0.25">
      <c r="A36">
        <v>760</v>
      </c>
      <c r="B36">
        <v>34.57</v>
      </c>
      <c r="C36">
        <v>3.5990000000000002</v>
      </c>
      <c r="D36">
        <f t="shared" si="1"/>
        <v>1.5672043403869498</v>
      </c>
      <c r="K36">
        <v>790</v>
      </c>
      <c r="L36">
        <v>4.8849999999999998</v>
      </c>
      <c r="M36">
        <v>2.2069999999999999</v>
      </c>
      <c r="N36">
        <f t="shared" si="3"/>
        <v>0.34742161018164303</v>
      </c>
      <c r="P36">
        <v>605</v>
      </c>
      <c r="Q36">
        <v>753.5</v>
      </c>
      <c r="R36">
        <v>11.510999999999999</v>
      </c>
      <c r="S36">
        <f t="shared" si="4"/>
        <v>13.416415918370571</v>
      </c>
      <c r="U36">
        <v>782</v>
      </c>
      <c r="V36">
        <v>11.611000000000001</v>
      </c>
      <c r="W36">
        <v>2.8159999999999998</v>
      </c>
      <c r="X36">
        <f t="shared" si="5"/>
        <v>0.65381052371541515</v>
      </c>
      <c r="AE36">
        <v>6667</v>
      </c>
      <c r="AF36">
        <v>765</v>
      </c>
      <c r="AG36">
        <v>16.329999999999998</v>
      </c>
      <c r="AH36">
        <v>0.19800000000000001</v>
      </c>
      <c r="AI36">
        <f t="shared" si="7"/>
        <v>81.24378109452735</v>
      </c>
      <c r="AJ36">
        <f t="shared" si="7"/>
        <v>0.9850746268656716</v>
      </c>
    </row>
    <row r="37" spans="1:36" x14ac:dyDescent="0.25">
      <c r="A37">
        <v>770</v>
      </c>
      <c r="B37">
        <v>23.97</v>
      </c>
      <c r="C37">
        <v>3.0419999999999998</v>
      </c>
      <c r="D37">
        <f t="shared" si="1"/>
        <v>1.268936192013115</v>
      </c>
      <c r="K37">
        <v>800</v>
      </c>
      <c r="L37">
        <v>1.014</v>
      </c>
      <c r="M37">
        <v>1.792</v>
      </c>
      <c r="N37">
        <f t="shared" si="3"/>
        <v>8.7706473214285721E-2</v>
      </c>
      <c r="P37">
        <v>610</v>
      </c>
      <c r="Q37">
        <v>788.4</v>
      </c>
      <c r="R37">
        <v>12.086</v>
      </c>
      <c r="S37">
        <f t="shared" si="4"/>
        <v>13.260377133277087</v>
      </c>
      <c r="U37">
        <v>784</v>
      </c>
      <c r="V37">
        <v>9.4760000000000009</v>
      </c>
      <c r="W37">
        <v>2.6539999999999999</v>
      </c>
      <c r="X37">
        <f t="shared" si="5"/>
        <v>0.56471556218568819</v>
      </c>
      <c r="AE37">
        <v>6668</v>
      </c>
      <c r="AF37">
        <v>770</v>
      </c>
      <c r="AG37">
        <v>17.27</v>
      </c>
      <c r="AH37">
        <v>0.126</v>
      </c>
      <c r="AI37">
        <f t="shared" si="7"/>
        <v>85.920398009950247</v>
      </c>
      <c r="AJ37">
        <f t="shared" si="7"/>
        <v>0.62686567164179097</v>
      </c>
    </row>
    <row r="38" spans="1:36" x14ac:dyDescent="0.25">
      <c r="A38">
        <v>780</v>
      </c>
      <c r="B38">
        <v>13.122999999999999</v>
      </c>
      <c r="C38">
        <v>2.3010000000000002</v>
      </c>
      <c r="D38">
        <f t="shared" si="1"/>
        <v>0.90665819766210887</v>
      </c>
      <c r="K38">
        <v>810</v>
      </c>
      <c r="L38">
        <v>0.51</v>
      </c>
      <c r="M38">
        <v>1.3049999999999999</v>
      </c>
      <c r="N38">
        <f t="shared" si="3"/>
        <v>5.9826876685114237E-2</v>
      </c>
      <c r="P38">
        <v>615</v>
      </c>
      <c r="Q38">
        <v>859.4</v>
      </c>
      <c r="R38">
        <v>13.224</v>
      </c>
      <c r="S38">
        <f t="shared" si="4"/>
        <v>13.103251540682374</v>
      </c>
      <c r="U38">
        <v>786</v>
      </c>
      <c r="V38">
        <v>7.4480000000000004</v>
      </c>
      <c r="W38">
        <v>2.4449999999999998</v>
      </c>
      <c r="X38">
        <f t="shared" si="5"/>
        <v>0.48057363784427898</v>
      </c>
      <c r="AE38">
        <v>6669</v>
      </c>
      <c r="AF38">
        <v>775</v>
      </c>
      <c r="AG38">
        <v>17.37</v>
      </c>
      <c r="AH38">
        <v>0.182</v>
      </c>
      <c r="AI38">
        <f t="shared" si="7"/>
        <v>86.417910447761187</v>
      </c>
      <c r="AJ38">
        <f t="shared" si="7"/>
        <v>0.90547263681592027</v>
      </c>
    </row>
    <row r="39" spans="1:36" x14ac:dyDescent="0.25">
      <c r="A39">
        <v>790</v>
      </c>
      <c r="B39">
        <v>4.7270000000000003</v>
      </c>
      <c r="C39">
        <v>1.7989999999999999</v>
      </c>
      <c r="D39">
        <f t="shared" si="1"/>
        <v>0.41242884584262707</v>
      </c>
      <c r="P39">
        <v>620</v>
      </c>
      <c r="Q39">
        <v>911.6</v>
      </c>
      <c r="R39">
        <v>14.096</v>
      </c>
      <c r="S39">
        <f t="shared" si="4"/>
        <v>12.934165720771851</v>
      </c>
      <c r="U39">
        <v>788</v>
      </c>
      <c r="V39">
        <v>6.4189999999999996</v>
      </c>
      <c r="W39">
        <v>2.6379999999999999</v>
      </c>
      <c r="X39">
        <f t="shared" si="5"/>
        <v>0.38290236796835014</v>
      </c>
      <c r="AE39">
        <v>6670</v>
      </c>
      <c r="AF39">
        <v>780</v>
      </c>
      <c r="AG39">
        <v>17.829999999999998</v>
      </c>
      <c r="AH39">
        <v>0.191</v>
      </c>
      <c r="AI39">
        <f t="shared" si="7"/>
        <v>88.706467661691534</v>
      </c>
      <c r="AJ39">
        <f t="shared" si="7"/>
        <v>0.95024875621890548</v>
      </c>
    </row>
    <row r="40" spans="1:36" x14ac:dyDescent="0.25">
      <c r="A40">
        <v>800</v>
      </c>
      <c r="B40">
        <v>1.0169999999999999</v>
      </c>
      <c r="C40">
        <v>1.462</v>
      </c>
      <c r="D40">
        <f t="shared" si="1"/>
        <v>0.10782147742818057</v>
      </c>
      <c r="P40">
        <v>625</v>
      </c>
      <c r="Q40">
        <v>901.3</v>
      </c>
      <c r="R40">
        <v>14.002000000000001</v>
      </c>
      <c r="S40">
        <f t="shared" si="4"/>
        <v>12.770884159405798</v>
      </c>
      <c r="U40">
        <v>790</v>
      </c>
      <c r="V40">
        <v>4.601</v>
      </c>
      <c r="W40">
        <v>2.302</v>
      </c>
      <c r="X40">
        <f t="shared" si="5"/>
        <v>0.31371949543050071</v>
      </c>
      <c r="AE40">
        <v>6671</v>
      </c>
      <c r="AF40">
        <v>785</v>
      </c>
      <c r="AG40">
        <v>17.61</v>
      </c>
      <c r="AH40">
        <v>0.26</v>
      </c>
      <c r="AI40">
        <f t="shared" si="7"/>
        <v>87.611940298507449</v>
      </c>
      <c r="AJ40">
        <f t="shared" si="7"/>
        <v>1.2935323383084576</v>
      </c>
    </row>
    <row r="41" spans="1:36" x14ac:dyDescent="0.25">
      <c r="P41">
        <v>630</v>
      </c>
      <c r="Q41">
        <v>856.5</v>
      </c>
      <c r="R41">
        <v>13.343999999999999</v>
      </c>
      <c r="S41">
        <f t="shared" si="4"/>
        <v>12.633464656845952</v>
      </c>
      <c r="U41">
        <v>792</v>
      </c>
      <c r="V41">
        <v>3.4359999999999999</v>
      </c>
      <c r="W41">
        <v>2.06</v>
      </c>
      <c r="X41">
        <f t="shared" si="5"/>
        <v>0.26114543493184267</v>
      </c>
      <c r="AE41">
        <v>6672</v>
      </c>
      <c r="AF41">
        <v>790</v>
      </c>
      <c r="AG41">
        <v>17.25</v>
      </c>
      <c r="AH41">
        <v>0.219</v>
      </c>
      <c r="AI41">
        <f t="shared" si="7"/>
        <v>85.820895522388057</v>
      </c>
      <c r="AJ41">
        <f t="shared" si="7"/>
        <v>1.0895522388059702</v>
      </c>
    </row>
    <row r="42" spans="1:36" x14ac:dyDescent="0.25">
      <c r="P42">
        <v>635</v>
      </c>
      <c r="Q42">
        <v>952</v>
      </c>
      <c r="R42">
        <v>14.916</v>
      </c>
      <c r="S42">
        <f t="shared" si="4"/>
        <v>12.463285210828936</v>
      </c>
      <c r="U42">
        <v>794</v>
      </c>
      <c r="V42">
        <v>2.6339999999999999</v>
      </c>
      <c r="W42">
        <v>2.02</v>
      </c>
      <c r="X42">
        <f t="shared" si="5"/>
        <v>0.20364117016235628</v>
      </c>
      <c r="AE42">
        <v>6673</v>
      </c>
      <c r="AF42">
        <v>795</v>
      </c>
      <c r="AG42">
        <v>14.69</v>
      </c>
      <c r="AH42">
        <v>0.18099999999999999</v>
      </c>
      <c r="AI42">
        <f t="shared" si="7"/>
        <v>73.084577114427859</v>
      </c>
      <c r="AJ42">
        <f t="shared" si="7"/>
        <v>0.90049751243781084</v>
      </c>
    </row>
    <row r="43" spans="1:36" x14ac:dyDescent="0.25">
      <c r="P43">
        <v>640</v>
      </c>
      <c r="Q43">
        <v>967.9</v>
      </c>
      <c r="R43">
        <v>15.231999999999999</v>
      </c>
      <c r="S43">
        <f t="shared" si="4"/>
        <v>12.311621914390756</v>
      </c>
      <c r="U43">
        <v>796</v>
      </c>
      <c r="V43">
        <v>2.0099999999999998</v>
      </c>
      <c r="W43">
        <v>1.825</v>
      </c>
      <c r="X43">
        <f t="shared" si="5"/>
        <v>0.17157017966545055</v>
      </c>
      <c r="AE43">
        <v>6674</v>
      </c>
      <c r="AF43">
        <v>800</v>
      </c>
      <c r="AG43">
        <v>11.66</v>
      </c>
      <c r="AH43">
        <v>0.32</v>
      </c>
      <c r="AI43">
        <f t="shared" si="7"/>
        <v>58.009950248756219</v>
      </c>
      <c r="AJ43">
        <f t="shared" si="7"/>
        <v>1.5920398009950247</v>
      </c>
    </row>
    <row r="44" spans="1:36" x14ac:dyDescent="0.25">
      <c r="P44">
        <v>645</v>
      </c>
      <c r="Q44">
        <v>936.4</v>
      </c>
      <c r="R44">
        <v>14.821999999999999</v>
      </c>
      <c r="S44">
        <f t="shared" si="4"/>
        <v>12.145532672467807</v>
      </c>
      <c r="U44">
        <v>798</v>
      </c>
      <c r="V44">
        <v>1.659</v>
      </c>
      <c r="W44">
        <v>1.879</v>
      </c>
      <c r="X44">
        <f t="shared" si="5"/>
        <v>0.13719503655359794</v>
      </c>
    </row>
    <row r="45" spans="1:36" x14ac:dyDescent="0.25">
      <c r="P45">
        <v>650</v>
      </c>
      <c r="Q45">
        <v>1005.7</v>
      </c>
      <c r="R45">
        <v>16.048999999999999</v>
      </c>
      <c r="S45">
        <f t="shared" si="4"/>
        <v>11.954428025709726</v>
      </c>
      <c r="U45">
        <v>800</v>
      </c>
      <c r="V45">
        <v>1.4019999999999999</v>
      </c>
      <c r="W45">
        <v>1.887</v>
      </c>
      <c r="X45">
        <f t="shared" si="5"/>
        <v>0.11516163222045574</v>
      </c>
    </row>
    <row r="46" spans="1:36" x14ac:dyDescent="0.25">
      <c r="P46">
        <v>655</v>
      </c>
      <c r="Q46">
        <v>935.7</v>
      </c>
      <c r="R46">
        <v>15.013999999999999</v>
      </c>
      <c r="S46">
        <f t="shared" si="4"/>
        <v>11.798331735164231</v>
      </c>
    </row>
    <row r="47" spans="1:36" x14ac:dyDescent="0.25">
      <c r="P47">
        <v>660</v>
      </c>
      <c r="Q47">
        <v>974.1</v>
      </c>
      <c r="R47">
        <v>15.776999999999999</v>
      </c>
      <c r="S47">
        <f t="shared" si="4"/>
        <v>11.599970036935241</v>
      </c>
    </row>
    <row r="48" spans="1:36" x14ac:dyDescent="0.25">
      <c r="P48">
        <v>665</v>
      </c>
      <c r="Q48">
        <v>988.2</v>
      </c>
      <c r="R48">
        <v>16.117999999999999</v>
      </c>
      <c r="S48">
        <f t="shared" si="4"/>
        <v>11.432303304482824</v>
      </c>
    </row>
    <row r="49" spans="16:19" x14ac:dyDescent="0.25">
      <c r="P49">
        <v>670</v>
      </c>
      <c r="Q49">
        <v>959.7</v>
      </c>
      <c r="R49">
        <v>15.862</v>
      </c>
      <c r="S49">
        <f t="shared" si="4"/>
        <v>11.19758664752144</v>
      </c>
    </row>
    <row r="50" spans="16:19" x14ac:dyDescent="0.25">
      <c r="P50">
        <v>675</v>
      </c>
      <c r="Q50">
        <v>910</v>
      </c>
      <c r="R50">
        <v>15.255000000000001</v>
      </c>
      <c r="S50">
        <f t="shared" si="4"/>
        <v>10.958398582128506</v>
      </c>
    </row>
    <row r="51" spans="16:19" x14ac:dyDescent="0.25">
      <c r="P51">
        <v>680</v>
      </c>
      <c r="Q51">
        <v>915.9</v>
      </c>
      <c r="R51">
        <v>15.744999999999999</v>
      </c>
      <c r="S51">
        <f t="shared" si="4"/>
        <v>10.607625203145723</v>
      </c>
    </row>
    <row r="52" spans="16:19" x14ac:dyDescent="0.25">
      <c r="P52">
        <v>685</v>
      </c>
      <c r="Q52">
        <v>840.3</v>
      </c>
      <c r="R52">
        <v>15.318</v>
      </c>
      <c r="S52">
        <f t="shared" si="4"/>
        <v>9.9303238497145205</v>
      </c>
    </row>
    <row r="53" spans="16:19" x14ac:dyDescent="0.25">
      <c r="P53">
        <v>690</v>
      </c>
      <c r="Q53">
        <v>722.3</v>
      </c>
      <c r="R53">
        <v>15.214</v>
      </c>
      <c r="S53">
        <f t="shared" si="4"/>
        <v>8.5319204470329577</v>
      </c>
    </row>
    <row r="54" spans="16:19" x14ac:dyDescent="0.25">
      <c r="P54">
        <v>695</v>
      </c>
      <c r="Q54">
        <v>535.1</v>
      </c>
      <c r="R54">
        <v>14.51</v>
      </c>
      <c r="S54">
        <f t="shared" si="4"/>
        <v>6.5796746476010108</v>
      </c>
    </row>
    <row r="55" spans="16:19" x14ac:dyDescent="0.25">
      <c r="P55">
        <v>700</v>
      </c>
      <c r="Q55">
        <v>341.6</v>
      </c>
      <c r="R55">
        <v>13.622999999999999</v>
      </c>
      <c r="S55">
        <f t="shared" si="4"/>
        <v>4.4418997284004993</v>
      </c>
    </row>
    <row r="56" spans="16:19" x14ac:dyDescent="0.25">
      <c r="P56">
        <v>705</v>
      </c>
      <c r="Q56">
        <v>221.9</v>
      </c>
      <c r="R56">
        <v>12.76</v>
      </c>
      <c r="S56">
        <f t="shared" si="4"/>
        <v>3.0587162898241407</v>
      </c>
    </row>
    <row r="57" spans="16:19" x14ac:dyDescent="0.25">
      <c r="P57">
        <v>710</v>
      </c>
      <c r="Q57">
        <v>154.80000000000001</v>
      </c>
      <c r="R57">
        <v>11.393000000000001</v>
      </c>
      <c r="S57">
        <f t="shared" si="4"/>
        <v>2.3729915700646433</v>
      </c>
    </row>
    <row r="58" spans="16:19" x14ac:dyDescent="0.25">
      <c r="P58">
        <v>715</v>
      </c>
      <c r="Q58">
        <v>120.09</v>
      </c>
      <c r="R58">
        <v>9.9939999999999998</v>
      </c>
      <c r="S58">
        <f t="shared" si="4"/>
        <v>2.0839300783267163</v>
      </c>
    </row>
    <row r="59" spans="16:19" x14ac:dyDescent="0.25">
      <c r="P59">
        <v>720</v>
      </c>
      <c r="Q59">
        <v>111.33</v>
      </c>
      <c r="R59">
        <v>9.9060000000000006</v>
      </c>
      <c r="S59">
        <f t="shared" si="4"/>
        <v>1.9355441146779728</v>
      </c>
    </row>
    <row r="60" spans="16:19" x14ac:dyDescent="0.25">
      <c r="P60">
        <v>725</v>
      </c>
      <c r="Q60">
        <v>95.37</v>
      </c>
      <c r="R60">
        <v>8.7530000000000001</v>
      </c>
      <c r="S60">
        <f t="shared" si="4"/>
        <v>1.8635392003529825</v>
      </c>
    </row>
    <row r="61" spans="16:19" x14ac:dyDescent="0.25">
      <c r="P61">
        <v>730</v>
      </c>
      <c r="Q61">
        <v>89.31</v>
      </c>
      <c r="R61">
        <v>8.4920000000000009</v>
      </c>
      <c r="S61">
        <f t="shared" si="4"/>
        <v>1.7864420340820368</v>
      </c>
    </row>
    <row r="62" spans="16:19" x14ac:dyDescent="0.25">
      <c r="P62">
        <v>735</v>
      </c>
      <c r="Q62">
        <v>83.75</v>
      </c>
      <c r="R62">
        <v>8.1359999999999992</v>
      </c>
      <c r="S62">
        <f t="shared" si="4"/>
        <v>1.7366336898574575</v>
      </c>
    </row>
    <row r="63" spans="16:19" x14ac:dyDescent="0.25">
      <c r="P63">
        <v>740</v>
      </c>
      <c r="Q63">
        <v>75.31</v>
      </c>
      <c r="R63">
        <v>7.47</v>
      </c>
      <c r="S63">
        <f t="shared" si="4"/>
        <v>1.6893592387568293</v>
      </c>
    </row>
    <row r="64" spans="16:19" x14ac:dyDescent="0.25">
      <c r="P64">
        <v>745</v>
      </c>
      <c r="Q64">
        <v>61.87</v>
      </c>
      <c r="R64">
        <v>6.2889999999999997</v>
      </c>
      <c r="S64">
        <f t="shared" si="4"/>
        <v>1.637434489323534</v>
      </c>
    </row>
    <row r="65" spans="16:19" x14ac:dyDescent="0.25">
      <c r="P65">
        <v>750</v>
      </c>
      <c r="Q65">
        <v>57.82</v>
      </c>
      <c r="R65">
        <v>6.08</v>
      </c>
      <c r="S65">
        <f t="shared" si="4"/>
        <v>1.5722982456140353</v>
      </c>
    </row>
    <row r="66" spans="16:19" x14ac:dyDescent="0.25">
      <c r="P66">
        <v>755</v>
      </c>
      <c r="Q66">
        <v>49.05</v>
      </c>
      <c r="R66">
        <v>5.4989999999999997</v>
      </c>
      <c r="S66">
        <f t="shared" si="4"/>
        <v>1.4649743662002364</v>
      </c>
    </row>
    <row r="67" spans="16:19" x14ac:dyDescent="0.25">
      <c r="P67">
        <v>760</v>
      </c>
      <c r="Q67">
        <v>37.409999999999997</v>
      </c>
      <c r="R67">
        <v>4.5510000000000002</v>
      </c>
      <c r="S67">
        <f t="shared" si="4"/>
        <v>1.3411858585157685</v>
      </c>
    </row>
    <row r="68" spans="16:19" x14ac:dyDescent="0.25">
      <c r="P68">
        <v>765</v>
      </c>
      <c r="Q68">
        <v>29.6</v>
      </c>
      <c r="R68">
        <v>3.9950000000000001</v>
      </c>
      <c r="S68">
        <f t="shared" si="4"/>
        <v>1.2009783471169029</v>
      </c>
    </row>
    <row r="69" spans="16:19" x14ac:dyDescent="0.25">
      <c r="P69">
        <v>770</v>
      </c>
      <c r="Q69">
        <v>25.63</v>
      </c>
      <c r="R69">
        <v>3.8570000000000002</v>
      </c>
      <c r="S69">
        <f t="shared" si="4"/>
        <v>1.070113707915108</v>
      </c>
    </row>
    <row r="70" spans="16:19" x14ac:dyDescent="0.25">
      <c r="P70">
        <v>775</v>
      </c>
      <c r="Q70">
        <v>19.68</v>
      </c>
      <c r="R70">
        <v>3.383</v>
      </c>
      <c r="S70">
        <f t="shared" ref="S70:S75" si="8">124*Q70/P70/R70</f>
        <v>0.93077150458173219</v>
      </c>
    </row>
    <row r="71" spans="16:19" x14ac:dyDescent="0.25">
      <c r="P71">
        <v>780</v>
      </c>
      <c r="Q71">
        <v>13.795</v>
      </c>
      <c r="R71">
        <v>2.9540000000000002</v>
      </c>
      <c r="S71">
        <f t="shared" si="8"/>
        <v>0.74240056941478738</v>
      </c>
    </row>
    <row r="72" spans="16:19" x14ac:dyDescent="0.25">
      <c r="P72">
        <v>785</v>
      </c>
      <c r="Q72">
        <v>8.1660000000000004</v>
      </c>
      <c r="R72">
        <v>2.4649999999999999</v>
      </c>
      <c r="S72">
        <f t="shared" si="8"/>
        <v>0.52329246392165485</v>
      </c>
    </row>
    <row r="73" spans="16:19" x14ac:dyDescent="0.25">
      <c r="P73">
        <v>790</v>
      </c>
      <c r="Q73">
        <v>4.6749999999999998</v>
      </c>
      <c r="R73">
        <v>2.3260000000000001</v>
      </c>
      <c r="S73">
        <f t="shared" si="8"/>
        <v>0.31547612568978084</v>
      </c>
    </row>
    <row r="74" spans="16:19" x14ac:dyDescent="0.25">
      <c r="P74">
        <v>795</v>
      </c>
      <c r="Q74">
        <v>2.3839999999999999</v>
      </c>
      <c r="R74">
        <v>1.984</v>
      </c>
      <c r="S74">
        <f t="shared" si="8"/>
        <v>0.18742138364779873</v>
      </c>
    </row>
    <row r="75" spans="16:19" x14ac:dyDescent="0.25">
      <c r="P75">
        <v>800</v>
      </c>
      <c r="Q75">
        <v>1.409</v>
      </c>
      <c r="R75">
        <v>1.901</v>
      </c>
      <c r="S75">
        <f t="shared" si="8"/>
        <v>0.11488427143608627</v>
      </c>
    </row>
  </sheetData>
  <mergeCells count="9">
    <mergeCell ref="AE25:AJ25"/>
    <mergeCell ref="A1:N1"/>
    <mergeCell ref="AE1:AJ1"/>
    <mergeCell ref="A2:D2"/>
    <mergeCell ref="F2:I2"/>
    <mergeCell ref="K2:N2"/>
    <mergeCell ref="P2:S2"/>
    <mergeCell ref="U2:X2"/>
    <mergeCell ref="Z2:AC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topLeftCell="A4" workbookViewId="0">
      <selection activeCell="S21" sqref="S21"/>
    </sheetView>
  </sheetViews>
  <sheetFormatPr defaultRowHeight="15" x14ac:dyDescent="0.25"/>
  <sheetData>
    <row r="2" spans="2:2" x14ac:dyDescent="0.25">
      <c r="B2" t="s">
        <v>57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row r="1" spans="1:1" x14ac:dyDescent="0.25">
      <c r="A1" t="s">
        <v>58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
  <sheetViews>
    <sheetView workbookViewId="0">
      <selection activeCell="C5" sqref="C5"/>
    </sheetView>
  </sheetViews>
  <sheetFormatPr defaultRowHeight="15"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
  <sheetViews>
    <sheetView workbookViewId="0"/>
  </sheetViews>
  <sheetFormatPr defaultRowHeight="15" x14ac:dyDescent="0.25"/>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
  <sheetViews>
    <sheetView workbookViewId="0"/>
  </sheetViews>
  <sheetFormatPr defaultRowHeight="15" x14ac:dyDescent="0.25"/>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
  <sheetViews>
    <sheetView workbookViewId="0">
      <selection activeCell="O22" sqref="O22"/>
    </sheetView>
  </sheetViews>
  <sheetFormatPr defaultRowHeight="15" x14ac:dyDescent="0.25"/>
  <sheetData>
    <row r="1" spans="1:1" x14ac:dyDescent="0.25">
      <c r="A1" t="s">
        <v>58</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
  <sheetViews>
    <sheetView workbookViewId="0">
      <selection activeCell="U15" sqref="U15"/>
    </sheetView>
  </sheetViews>
  <sheetFormatPr defaultRowHeight="15" x14ac:dyDescent="0.25"/>
  <sheetData>
    <row r="1" spans="1:1" x14ac:dyDescent="0.25">
      <c r="A1" t="s">
        <v>58</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workbookViewId="0">
      <selection activeCell="B5" sqref="B5"/>
    </sheetView>
  </sheetViews>
  <sheetFormatPr defaultRowHeight="15" x14ac:dyDescent="0.25"/>
  <sheetData>
    <row r="1" spans="1:16" x14ac:dyDescent="0.25">
      <c r="A1" t="s">
        <v>228</v>
      </c>
      <c r="B1" t="s">
        <v>215</v>
      </c>
      <c r="C1" t="s">
        <v>224</v>
      </c>
    </row>
    <row r="2" spans="1:16" x14ac:dyDescent="0.25">
      <c r="A2" t="s">
        <v>229</v>
      </c>
      <c r="B2" t="s">
        <v>223</v>
      </c>
      <c r="C2" t="s">
        <v>225</v>
      </c>
    </row>
    <row r="3" spans="1:16" x14ac:dyDescent="0.25">
      <c r="A3" t="s">
        <v>230</v>
      </c>
      <c r="B3" t="s">
        <v>226</v>
      </c>
    </row>
    <row r="4" spans="1:16" x14ac:dyDescent="0.25">
      <c r="A4" t="s">
        <v>231</v>
      </c>
      <c r="B4" t="s">
        <v>227</v>
      </c>
    </row>
    <row r="7" spans="1:16" x14ac:dyDescent="0.25">
      <c r="A7" s="17" t="s">
        <v>216</v>
      </c>
      <c r="B7" s="17"/>
      <c r="C7" s="17"/>
      <c r="D7" s="17"/>
      <c r="E7" s="17"/>
      <c r="F7" s="17"/>
      <c r="G7" s="17"/>
      <c r="H7" s="17"/>
      <c r="I7" s="17"/>
      <c r="K7" s="17" t="s">
        <v>217</v>
      </c>
      <c r="L7" s="17"/>
      <c r="M7" s="17"/>
      <c r="N7" s="17"/>
      <c r="O7" s="17"/>
      <c r="P7" s="17"/>
    </row>
    <row r="8" spans="1:16" x14ac:dyDescent="0.25">
      <c r="A8" s="17" t="s">
        <v>218</v>
      </c>
      <c r="B8" s="17"/>
      <c r="C8" s="17"/>
      <c r="D8" s="17"/>
      <c r="F8" s="17" t="s">
        <v>219</v>
      </c>
      <c r="G8" s="17"/>
      <c r="H8" s="17"/>
      <c r="I8" s="17"/>
      <c r="K8" t="s">
        <v>33</v>
      </c>
      <c r="L8" t="s">
        <v>34</v>
      </c>
      <c r="M8" t="s">
        <v>35</v>
      </c>
      <c r="N8" t="s">
        <v>36</v>
      </c>
      <c r="O8" t="s">
        <v>37</v>
      </c>
      <c r="P8" t="s">
        <v>36</v>
      </c>
    </row>
    <row r="9" spans="1:16" x14ac:dyDescent="0.25">
      <c r="A9" t="s">
        <v>29</v>
      </c>
      <c r="B9" t="s">
        <v>30</v>
      </c>
      <c r="C9" t="s">
        <v>31</v>
      </c>
      <c r="D9" t="s">
        <v>32</v>
      </c>
      <c r="F9" t="s">
        <v>29</v>
      </c>
      <c r="G9" t="s">
        <v>30</v>
      </c>
      <c r="H9" t="s">
        <v>31</v>
      </c>
      <c r="I9" t="s">
        <v>32</v>
      </c>
      <c r="K9">
        <v>8162</v>
      </c>
      <c r="L9">
        <v>700</v>
      </c>
      <c r="M9">
        <v>5.3280000000000003</v>
      </c>
      <c r="N9">
        <v>0.153</v>
      </c>
      <c r="O9">
        <f>M9/0.201</f>
        <v>26.507462686567163</v>
      </c>
      <c r="P9">
        <f>N9/0.201</f>
        <v>0.76119402985074625</v>
      </c>
    </row>
    <row r="10" spans="1:16" x14ac:dyDescent="0.25">
      <c r="A10" t="s">
        <v>38</v>
      </c>
      <c r="B10" t="s">
        <v>39</v>
      </c>
      <c r="C10" t="s">
        <v>40</v>
      </c>
      <c r="D10" t="s">
        <v>41</v>
      </c>
      <c r="F10" t="s">
        <v>38</v>
      </c>
      <c r="G10" t="s">
        <v>39</v>
      </c>
      <c r="H10" t="s">
        <v>40</v>
      </c>
      <c r="I10" t="s">
        <v>41</v>
      </c>
      <c r="K10">
        <v>8163</v>
      </c>
      <c r="L10">
        <v>705</v>
      </c>
      <c r="M10">
        <v>5.3330000000000002</v>
      </c>
      <c r="N10">
        <v>0.19600000000000001</v>
      </c>
      <c r="O10">
        <f t="shared" ref="O10:P30" si="0">M10/0.201</f>
        <v>26.53233830845771</v>
      </c>
      <c r="P10">
        <f t="shared" si="0"/>
        <v>0.97512437810945274</v>
      </c>
    </row>
    <row r="11" spans="1:16" x14ac:dyDescent="0.25">
      <c r="A11">
        <v>700</v>
      </c>
      <c r="B11">
        <v>319.8</v>
      </c>
      <c r="C11">
        <v>202.42599999999999</v>
      </c>
      <c r="D11">
        <f t="shared" ref="D11:D35" si="1">124*B11/A11/C11</f>
        <v>0.27985676599985043</v>
      </c>
      <c r="F11">
        <v>700</v>
      </c>
      <c r="G11">
        <v>214.1</v>
      </c>
      <c r="H11">
        <v>139.32400000000001</v>
      </c>
      <c r="I11">
        <f t="shared" ref="I11:I35" si="2">124*G11/F11/H11</f>
        <v>0.27221645742503597</v>
      </c>
      <c r="K11">
        <v>8164</v>
      </c>
      <c r="L11">
        <v>710</v>
      </c>
      <c r="M11">
        <v>5.2629999999999999</v>
      </c>
      <c r="N11">
        <v>0.153</v>
      </c>
      <c r="O11">
        <f t="shared" si="0"/>
        <v>26.184079601990049</v>
      </c>
      <c r="P11">
        <f t="shared" si="0"/>
        <v>0.76119402985074625</v>
      </c>
    </row>
    <row r="12" spans="1:16" x14ac:dyDescent="0.25">
      <c r="A12">
        <v>705</v>
      </c>
      <c r="B12">
        <v>311.2</v>
      </c>
      <c r="C12">
        <v>208.251</v>
      </c>
      <c r="D12">
        <f t="shared" si="1"/>
        <v>0.26283612815699653</v>
      </c>
      <c r="F12">
        <v>705</v>
      </c>
      <c r="G12">
        <v>210.5</v>
      </c>
      <c r="H12">
        <v>143.85400000000001</v>
      </c>
      <c r="I12">
        <f t="shared" si="2"/>
        <v>0.25737284660264781</v>
      </c>
      <c r="K12">
        <v>8165</v>
      </c>
      <c r="L12">
        <v>715</v>
      </c>
      <c r="M12">
        <v>5.4119999999999999</v>
      </c>
      <c r="N12">
        <v>0.17399999999999999</v>
      </c>
      <c r="O12">
        <f t="shared" si="0"/>
        <v>26.925373134328357</v>
      </c>
      <c r="P12">
        <f t="shared" si="0"/>
        <v>0.86567164179104461</v>
      </c>
    </row>
    <row r="13" spans="1:16" x14ac:dyDescent="0.25">
      <c r="A13">
        <v>710</v>
      </c>
      <c r="B13">
        <v>250.2</v>
      </c>
      <c r="C13">
        <v>177.52600000000001</v>
      </c>
      <c r="D13">
        <f t="shared" si="1"/>
        <v>0.24614367139715143</v>
      </c>
      <c r="F13">
        <v>710</v>
      </c>
      <c r="G13">
        <v>169.33</v>
      </c>
      <c r="H13">
        <v>120.86</v>
      </c>
      <c r="I13">
        <f t="shared" si="2"/>
        <v>0.24468911766145443</v>
      </c>
      <c r="K13">
        <v>8166</v>
      </c>
      <c r="L13">
        <v>720</v>
      </c>
      <c r="M13">
        <v>5.5049999999999999</v>
      </c>
      <c r="N13">
        <v>0.157</v>
      </c>
      <c r="O13">
        <f t="shared" si="0"/>
        <v>27.388059701492534</v>
      </c>
      <c r="P13">
        <f t="shared" si="0"/>
        <v>0.78109452736318408</v>
      </c>
    </row>
    <row r="14" spans="1:16" x14ac:dyDescent="0.25">
      <c r="A14">
        <v>715</v>
      </c>
      <c r="B14">
        <v>225.4</v>
      </c>
      <c r="C14">
        <v>168.995</v>
      </c>
      <c r="D14">
        <f t="shared" si="1"/>
        <v>0.23131068759637652</v>
      </c>
      <c r="F14">
        <v>715</v>
      </c>
      <c r="G14">
        <v>152.91999999999999</v>
      </c>
      <c r="H14">
        <v>116.242</v>
      </c>
      <c r="I14">
        <f t="shared" si="2"/>
        <v>0.22814810144690909</v>
      </c>
      <c r="K14">
        <v>8167</v>
      </c>
      <c r="L14">
        <v>725</v>
      </c>
      <c r="M14">
        <v>5.5709999999999997</v>
      </c>
      <c r="N14">
        <v>0.182</v>
      </c>
      <c r="O14">
        <f t="shared" si="0"/>
        <v>27.71641791044776</v>
      </c>
      <c r="P14">
        <f t="shared" si="0"/>
        <v>0.90547263681592027</v>
      </c>
    </row>
    <row r="15" spans="1:16" x14ac:dyDescent="0.25">
      <c r="A15">
        <v>720</v>
      </c>
      <c r="B15">
        <v>196.2</v>
      </c>
      <c r="C15">
        <v>156.715</v>
      </c>
      <c r="D15">
        <f t="shared" si="1"/>
        <v>0.2156143317487158</v>
      </c>
      <c r="F15">
        <v>720</v>
      </c>
      <c r="G15">
        <v>132.66</v>
      </c>
      <c r="H15">
        <v>105.877</v>
      </c>
      <c r="I15">
        <f t="shared" si="2"/>
        <v>0.21578813151109308</v>
      </c>
      <c r="K15">
        <v>8168</v>
      </c>
      <c r="L15">
        <v>730</v>
      </c>
      <c r="M15">
        <v>5.4720000000000004</v>
      </c>
      <c r="N15">
        <v>0.18</v>
      </c>
      <c r="O15">
        <f t="shared" si="0"/>
        <v>27.223880597014926</v>
      </c>
      <c r="P15">
        <f t="shared" si="0"/>
        <v>0.89552238805970141</v>
      </c>
    </row>
    <row r="16" spans="1:16" x14ac:dyDescent="0.25">
      <c r="A16">
        <v>725</v>
      </c>
      <c r="B16">
        <v>198.4</v>
      </c>
      <c r="C16">
        <v>166.852</v>
      </c>
      <c r="D16">
        <f t="shared" si="1"/>
        <v>0.20337329716940969</v>
      </c>
      <c r="F16">
        <v>725</v>
      </c>
      <c r="G16">
        <v>135.25</v>
      </c>
      <c r="H16">
        <v>114.58499999999999</v>
      </c>
      <c r="I16">
        <f t="shared" si="2"/>
        <v>0.20187994757693808</v>
      </c>
      <c r="K16">
        <v>8169</v>
      </c>
      <c r="L16">
        <v>735</v>
      </c>
      <c r="M16">
        <v>6.36</v>
      </c>
      <c r="N16">
        <v>0.16400000000000001</v>
      </c>
      <c r="O16">
        <f t="shared" si="0"/>
        <v>31.64179104477612</v>
      </c>
      <c r="P16">
        <f t="shared" si="0"/>
        <v>0.8159203980099502</v>
      </c>
    </row>
    <row r="17" spans="1:16" x14ac:dyDescent="0.25">
      <c r="A17">
        <v>730</v>
      </c>
      <c r="B17">
        <v>165.6</v>
      </c>
      <c r="C17">
        <v>146.35300000000001</v>
      </c>
      <c r="D17">
        <f t="shared" si="1"/>
        <v>0.19220183439009209</v>
      </c>
      <c r="F17">
        <v>730</v>
      </c>
      <c r="G17">
        <v>112.53</v>
      </c>
      <c r="H17">
        <v>100.355</v>
      </c>
      <c r="I17">
        <f t="shared" si="2"/>
        <v>0.1904706784067246</v>
      </c>
      <c r="K17">
        <v>8170</v>
      </c>
      <c r="L17">
        <v>740</v>
      </c>
      <c r="M17">
        <v>6.4459999999999997</v>
      </c>
      <c r="N17">
        <v>0.186</v>
      </c>
      <c r="O17">
        <f t="shared" si="0"/>
        <v>32.069651741293526</v>
      </c>
      <c r="P17">
        <f t="shared" si="0"/>
        <v>0.9253731343283581</v>
      </c>
    </row>
    <row r="18" spans="1:16" x14ac:dyDescent="0.25">
      <c r="A18">
        <v>735</v>
      </c>
      <c r="B18">
        <v>159.09</v>
      </c>
      <c r="C18">
        <v>151.666</v>
      </c>
      <c r="D18">
        <f t="shared" si="1"/>
        <v>0.17696565788896493</v>
      </c>
      <c r="F18">
        <v>735</v>
      </c>
      <c r="G18">
        <v>108.72</v>
      </c>
      <c r="H18">
        <v>104.041</v>
      </c>
      <c r="I18">
        <f t="shared" si="2"/>
        <v>0.17629470642362541</v>
      </c>
      <c r="K18">
        <v>8171</v>
      </c>
      <c r="L18">
        <v>745</v>
      </c>
      <c r="M18">
        <v>7.1630000000000003</v>
      </c>
      <c r="N18">
        <v>0.16</v>
      </c>
      <c r="O18">
        <f t="shared" si="0"/>
        <v>35.636815920398007</v>
      </c>
      <c r="P18">
        <f t="shared" si="0"/>
        <v>0.79601990049751237</v>
      </c>
    </row>
    <row r="19" spans="1:16" x14ac:dyDescent="0.25">
      <c r="A19">
        <v>740</v>
      </c>
      <c r="B19">
        <v>122.63</v>
      </c>
      <c r="C19">
        <v>124.09699999999999</v>
      </c>
      <c r="D19">
        <f t="shared" si="1"/>
        <v>0.16558668469673571</v>
      </c>
      <c r="F19">
        <v>740</v>
      </c>
      <c r="G19">
        <v>84.59</v>
      </c>
      <c r="H19">
        <v>85.257999999999996</v>
      </c>
      <c r="I19">
        <f t="shared" si="2"/>
        <v>0.1662546686591351</v>
      </c>
      <c r="K19">
        <v>8172</v>
      </c>
      <c r="L19">
        <v>750</v>
      </c>
      <c r="M19">
        <v>7.47</v>
      </c>
      <c r="N19">
        <v>0.187</v>
      </c>
      <c r="O19">
        <f t="shared" si="0"/>
        <v>37.164179104477611</v>
      </c>
      <c r="P19">
        <f t="shared" si="0"/>
        <v>0.93034825870646765</v>
      </c>
    </row>
    <row r="20" spans="1:16" x14ac:dyDescent="0.25">
      <c r="A20">
        <v>745</v>
      </c>
      <c r="B20">
        <v>116.94</v>
      </c>
      <c r="C20">
        <v>126.152</v>
      </c>
      <c r="D20">
        <f t="shared" si="1"/>
        <v>0.15428878595800696</v>
      </c>
      <c r="F20">
        <v>745</v>
      </c>
      <c r="G20">
        <v>79.62</v>
      </c>
      <c r="H20">
        <v>86.272000000000006</v>
      </c>
      <c r="I20">
        <f t="shared" si="2"/>
        <v>0.15360937406647682</v>
      </c>
      <c r="K20">
        <v>8173</v>
      </c>
      <c r="L20">
        <v>755</v>
      </c>
      <c r="M20">
        <v>8.25</v>
      </c>
      <c r="N20">
        <v>0.185</v>
      </c>
      <c r="O20">
        <f t="shared" si="0"/>
        <v>41.044776119402982</v>
      </c>
      <c r="P20">
        <f t="shared" si="0"/>
        <v>0.92039800995024867</v>
      </c>
    </row>
    <row r="21" spans="1:16" x14ac:dyDescent="0.25">
      <c r="A21">
        <v>750</v>
      </c>
      <c r="B21">
        <v>95.55</v>
      </c>
      <c r="C21">
        <v>110.913</v>
      </c>
      <c r="D21">
        <f t="shared" si="1"/>
        <v>0.14243235689233905</v>
      </c>
      <c r="F21">
        <v>750</v>
      </c>
      <c r="G21">
        <v>66.62</v>
      </c>
      <c r="H21">
        <v>77.147000000000006</v>
      </c>
      <c r="I21">
        <f t="shared" si="2"/>
        <v>0.14277297453778717</v>
      </c>
      <c r="K21">
        <v>8174</v>
      </c>
      <c r="L21">
        <v>760</v>
      </c>
      <c r="M21">
        <v>8.6980000000000004</v>
      </c>
      <c r="N21">
        <v>0.14599999999999999</v>
      </c>
      <c r="O21">
        <f t="shared" si="0"/>
        <v>43.273631840796021</v>
      </c>
      <c r="P21">
        <f t="shared" si="0"/>
        <v>0.72636815920398001</v>
      </c>
    </row>
    <row r="22" spans="1:16" x14ac:dyDescent="0.25">
      <c r="A22">
        <v>755</v>
      </c>
      <c r="B22">
        <v>77.37</v>
      </c>
      <c r="C22">
        <v>97.340999999999994</v>
      </c>
      <c r="D22">
        <f t="shared" si="1"/>
        <v>0.13054238016678041</v>
      </c>
      <c r="F22">
        <v>755</v>
      </c>
      <c r="G22">
        <v>52.73</v>
      </c>
      <c r="H22">
        <v>67.260000000000005</v>
      </c>
      <c r="I22">
        <f t="shared" si="2"/>
        <v>0.12875842091478554</v>
      </c>
      <c r="K22">
        <v>8175</v>
      </c>
      <c r="L22">
        <v>765</v>
      </c>
      <c r="M22">
        <v>9.2210000000000001</v>
      </c>
      <c r="N22">
        <v>0.161</v>
      </c>
      <c r="O22">
        <f t="shared" si="0"/>
        <v>45.875621890547258</v>
      </c>
      <c r="P22">
        <f t="shared" si="0"/>
        <v>0.80099502487562191</v>
      </c>
    </row>
    <row r="23" spans="1:16" x14ac:dyDescent="0.25">
      <c r="A23">
        <v>760</v>
      </c>
      <c r="B23">
        <v>66.77</v>
      </c>
      <c r="C23">
        <v>89.587000000000003</v>
      </c>
      <c r="D23">
        <f t="shared" si="1"/>
        <v>0.12160305213456135</v>
      </c>
      <c r="F23">
        <v>760</v>
      </c>
      <c r="G23">
        <v>46.61</v>
      </c>
      <c r="H23">
        <v>63.518999999999998</v>
      </c>
      <c r="I23">
        <f t="shared" si="2"/>
        <v>0.11972464103156868</v>
      </c>
      <c r="K23">
        <v>8176</v>
      </c>
      <c r="L23">
        <v>770</v>
      </c>
      <c r="M23">
        <v>9.7780000000000005</v>
      </c>
      <c r="N23">
        <v>0.14499999999999999</v>
      </c>
      <c r="O23">
        <f t="shared" si="0"/>
        <v>48.646766169154226</v>
      </c>
      <c r="P23">
        <f t="shared" si="0"/>
        <v>0.72139303482587058</v>
      </c>
    </row>
    <row r="24" spans="1:16" x14ac:dyDescent="0.25">
      <c r="A24">
        <v>765</v>
      </c>
      <c r="B24">
        <v>53.22</v>
      </c>
      <c r="C24">
        <v>78.981999999999999</v>
      </c>
      <c r="D24">
        <f t="shared" si="1"/>
        <v>0.1092212124777996</v>
      </c>
      <c r="F24">
        <v>765</v>
      </c>
      <c r="G24">
        <v>36.25</v>
      </c>
      <c r="H24">
        <v>54.448</v>
      </c>
      <c r="I24">
        <f t="shared" si="2"/>
        <v>0.10791612168425016</v>
      </c>
      <c r="K24">
        <v>8177</v>
      </c>
      <c r="L24">
        <v>775</v>
      </c>
      <c r="M24">
        <v>10.08</v>
      </c>
      <c r="N24">
        <v>0.218</v>
      </c>
      <c r="O24">
        <f t="shared" si="0"/>
        <v>50.149253731343279</v>
      </c>
      <c r="P24">
        <f t="shared" si="0"/>
        <v>1.0845771144278606</v>
      </c>
    </row>
    <row r="25" spans="1:16" x14ac:dyDescent="0.25">
      <c r="A25">
        <v>770</v>
      </c>
      <c r="B25">
        <v>42.36</v>
      </c>
      <c r="C25">
        <v>68.200999999999993</v>
      </c>
      <c r="D25">
        <f t="shared" si="1"/>
        <v>0.10002214615050205</v>
      </c>
      <c r="F25">
        <v>770</v>
      </c>
      <c r="G25">
        <v>29.23</v>
      </c>
      <c r="H25">
        <v>47.005000000000003</v>
      </c>
      <c r="I25">
        <f t="shared" si="2"/>
        <v>0.10014187493179089</v>
      </c>
      <c r="K25">
        <v>8178</v>
      </c>
      <c r="L25">
        <v>780</v>
      </c>
      <c r="M25">
        <v>11.13</v>
      </c>
      <c r="N25">
        <v>0.17199999999999999</v>
      </c>
      <c r="O25">
        <f t="shared" si="0"/>
        <v>55.373134328358212</v>
      </c>
      <c r="P25">
        <f t="shared" si="0"/>
        <v>0.85572139303482575</v>
      </c>
    </row>
    <row r="26" spans="1:16" x14ac:dyDescent="0.25">
      <c r="A26">
        <v>775</v>
      </c>
      <c r="B26">
        <v>33.42</v>
      </c>
      <c r="C26">
        <v>60.241999999999997</v>
      </c>
      <c r="D26">
        <f t="shared" si="1"/>
        <v>8.8761993293715355E-2</v>
      </c>
      <c r="F26">
        <v>775</v>
      </c>
      <c r="G26">
        <v>22.6</v>
      </c>
      <c r="H26">
        <v>42.177</v>
      </c>
      <c r="I26">
        <f t="shared" si="2"/>
        <v>8.573393081537331E-2</v>
      </c>
      <c r="K26">
        <v>8179</v>
      </c>
      <c r="L26">
        <v>785</v>
      </c>
      <c r="M26">
        <v>11.84</v>
      </c>
      <c r="N26">
        <v>0.19900000000000001</v>
      </c>
      <c r="O26">
        <f t="shared" si="0"/>
        <v>58.905472636815915</v>
      </c>
      <c r="P26">
        <f t="shared" si="0"/>
        <v>0.99004975124378114</v>
      </c>
    </row>
    <row r="27" spans="1:16" x14ac:dyDescent="0.25">
      <c r="A27">
        <v>780</v>
      </c>
      <c r="B27">
        <v>26.8</v>
      </c>
      <c r="C27">
        <v>54.408000000000001</v>
      </c>
      <c r="D27">
        <f t="shared" si="1"/>
        <v>7.8306734680797324E-2</v>
      </c>
      <c r="F27">
        <v>780</v>
      </c>
      <c r="G27">
        <v>18.350000000000001</v>
      </c>
      <c r="H27">
        <v>37.744999999999997</v>
      </c>
      <c r="I27">
        <f t="shared" si="2"/>
        <v>7.728651443050702E-2</v>
      </c>
      <c r="K27">
        <v>8180</v>
      </c>
      <c r="L27">
        <v>790</v>
      </c>
      <c r="M27">
        <v>12.43</v>
      </c>
      <c r="N27">
        <v>0.23400000000000001</v>
      </c>
      <c r="O27">
        <f t="shared" si="0"/>
        <v>61.840796019900495</v>
      </c>
      <c r="P27">
        <f t="shared" si="0"/>
        <v>1.164179104477612</v>
      </c>
    </row>
    <row r="28" spans="1:16" x14ac:dyDescent="0.25">
      <c r="A28">
        <v>785</v>
      </c>
      <c r="B28">
        <v>22.29</v>
      </c>
      <c r="C28">
        <v>50.145000000000003</v>
      </c>
      <c r="D28">
        <f t="shared" si="1"/>
        <v>7.0215737418810292E-2</v>
      </c>
      <c r="F28">
        <v>785</v>
      </c>
      <c r="G28">
        <v>14.938000000000001</v>
      </c>
      <c r="H28">
        <v>35.621000000000002</v>
      </c>
      <c r="I28">
        <f t="shared" si="2"/>
        <v>6.6242753460574053E-2</v>
      </c>
      <c r="K28">
        <v>8182</v>
      </c>
      <c r="L28">
        <v>795</v>
      </c>
      <c r="M28">
        <v>12.77</v>
      </c>
      <c r="N28">
        <v>0.127</v>
      </c>
      <c r="O28">
        <f t="shared" si="0"/>
        <v>63.532338308457703</v>
      </c>
      <c r="P28">
        <f t="shared" si="0"/>
        <v>0.63184079601990051</v>
      </c>
    </row>
    <row r="29" spans="1:16" x14ac:dyDescent="0.25">
      <c r="A29">
        <v>790</v>
      </c>
      <c r="B29">
        <v>16.951000000000001</v>
      </c>
      <c r="C29">
        <v>44.576999999999998</v>
      </c>
      <c r="D29">
        <f t="shared" si="1"/>
        <v>5.9686907847976318E-2</v>
      </c>
      <c r="F29">
        <v>790</v>
      </c>
      <c r="G29">
        <v>11.641</v>
      </c>
      <c r="H29">
        <v>30.827999999999999</v>
      </c>
      <c r="I29">
        <f t="shared" si="2"/>
        <v>5.9270628542521755E-2</v>
      </c>
      <c r="K29">
        <v>8183</v>
      </c>
      <c r="L29">
        <v>800</v>
      </c>
      <c r="M29">
        <v>12.64</v>
      </c>
      <c r="N29">
        <v>0.16400000000000001</v>
      </c>
      <c r="O29">
        <f t="shared" si="0"/>
        <v>62.885572139303484</v>
      </c>
      <c r="P29">
        <f t="shared" si="0"/>
        <v>0.8159203980099502</v>
      </c>
    </row>
    <row r="30" spans="1:16" x14ac:dyDescent="0.25">
      <c r="A30">
        <v>795</v>
      </c>
      <c r="B30">
        <v>11.596</v>
      </c>
      <c r="C30">
        <v>34.436999999999998</v>
      </c>
      <c r="D30">
        <f t="shared" si="1"/>
        <v>5.2521540108881722E-2</v>
      </c>
      <c r="F30">
        <v>795</v>
      </c>
      <c r="G30">
        <v>8.1110000000000007</v>
      </c>
      <c r="H30">
        <v>24.73</v>
      </c>
      <c r="I30">
        <f t="shared" si="2"/>
        <v>5.1156973299051139E-2</v>
      </c>
      <c r="K30">
        <v>8184</v>
      </c>
      <c r="L30">
        <v>805</v>
      </c>
      <c r="M30">
        <v>12.93</v>
      </c>
      <c r="N30">
        <v>0.114</v>
      </c>
      <c r="O30">
        <f t="shared" si="0"/>
        <v>64.328358208955223</v>
      </c>
      <c r="P30">
        <f t="shared" si="0"/>
        <v>0.56716417910447758</v>
      </c>
    </row>
    <row r="31" spans="1:16" x14ac:dyDescent="0.25">
      <c r="A31">
        <v>800</v>
      </c>
      <c r="B31">
        <v>9.6869999999999994</v>
      </c>
      <c r="C31">
        <v>33.722000000000001</v>
      </c>
      <c r="D31">
        <f t="shared" si="1"/>
        <v>4.4525384022299976E-2</v>
      </c>
      <c r="F31">
        <v>800</v>
      </c>
      <c r="G31">
        <v>6.7370000000000001</v>
      </c>
      <c r="H31">
        <v>23.643999999999998</v>
      </c>
      <c r="I31">
        <f t="shared" si="2"/>
        <v>4.4164904415496538E-2</v>
      </c>
    </row>
    <row r="32" spans="1:16" x14ac:dyDescent="0.25">
      <c r="A32">
        <v>805</v>
      </c>
      <c r="B32">
        <v>7.0069999999999997</v>
      </c>
      <c r="C32">
        <v>27.905000000000001</v>
      </c>
      <c r="D32">
        <f t="shared" si="1"/>
        <v>3.8679058607231052E-2</v>
      </c>
      <c r="F32">
        <v>805</v>
      </c>
      <c r="G32">
        <v>4.8330000000000002</v>
      </c>
      <c r="H32">
        <v>19.707999999999998</v>
      </c>
      <c r="I32">
        <f t="shared" si="2"/>
        <v>3.777461496860373E-2</v>
      </c>
    </row>
    <row r="33" spans="1:16" x14ac:dyDescent="0.25">
      <c r="A33">
        <v>810</v>
      </c>
      <c r="B33">
        <v>5.5339999999999998</v>
      </c>
      <c r="C33">
        <v>27.193000000000001</v>
      </c>
      <c r="D33">
        <f t="shared" si="1"/>
        <v>3.1154350270789551E-2</v>
      </c>
      <c r="F33">
        <v>810</v>
      </c>
      <c r="G33">
        <v>3.891</v>
      </c>
      <c r="H33">
        <v>19.187999999999999</v>
      </c>
      <c r="I33">
        <f t="shared" si="2"/>
        <v>3.1043321829229687E-2</v>
      </c>
    </row>
    <row r="34" spans="1:16" x14ac:dyDescent="0.25">
      <c r="A34">
        <v>815</v>
      </c>
      <c r="B34">
        <v>3.8690000000000002</v>
      </c>
      <c r="C34">
        <v>22.748999999999999</v>
      </c>
      <c r="D34">
        <f t="shared" si="1"/>
        <v>2.5876199776326717E-2</v>
      </c>
      <c r="F34">
        <v>815</v>
      </c>
      <c r="G34">
        <v>2.6989999999999998</v>
      </c>
      <c r="H34">
        <v>16.062000000000001</v>
      </c>
      <c r="I34">
        <f t="shared" si="2"/>
        <v>2.5566268134292497E-2</v>
      </c>
    </row>
    <row r="35" spans="1:16" x14ac:dyDescent="0.25">
      <c r="A35">
        <v>820</v>
      </c>
      <c r="B35">
        <v>2.7610000000000001</v>
      </c>
      <c r="C35">
        <v>19.568999999999999</v>
      </c>
      <c r="D35">
        <f t="shared" si="1"/>
        <v>2.1335636627867124E-2</v>
      </c>
      <c r="F35">
        <v>820</v>
      </c>
      <c r="G35">
        <v>1.44</v>
      </c>
      <c r="H35">
        <v>13.776</v>
      </c>
      <c r="I35">
        <f t="shared" si="2"/>
        <v>1.5806917651058044E-2</v>
      </c>
    </row>
    <row r="37" spans="1:16" x14ac:dyDescent="0.25">
      <c r="A37" s="17" t="s">
        <v>220</v>
      </c>
      <c r="B37" s="17"/>
      <c r="C37" s="17"/>
      <c r="D37" s="17"/>
      <c r="E37" s="17"/>
      <c r="F37" s="17"/>
      <c r="G37" s="17"/>
      <c r="H37" s="17"/>
      <c r="I37" s="17"/>
    </row>
    <row r="38" spans="1:16" x14ac:dyDescent="0.25">
      <c r="A38" s="17" t="s">
        <v>221</v>
      </c>
      <c r="B38" s="17"/>
      <c r="C38" s="17"/>
      <c r="D38" s="17"/>
      <c r="F38" s="17" t="s">
        <v>219</v>
      </c>
      <c r="G38" s="17"/>
      <c r="H38" s="17"/>
      <c r="I38" s="17"/>
      <c r="K38" s="17" t="s">
        <v>222</v>
      </c>
      <c r="L38" s="17"/>
      <c r="M38" s="17"/>
      <c r="N38" s="17"/>
      <c r="O38" s="17"/>
      <c r="P38" s="17"/>
    </row>
    <row r="39" spans="1:16" x14ac:dyDescent="0.25">
      <c r="A39" t="s">
        <v>29</v>
      </c>
      <c r="B39" t="s">
        <v>30</v>
      </c>
      <c r="C39" t="s">
        <v>31</v>
      </c>
      <c r="D39" t="s">
        <v>32</v>
      </c>
      <c r="F39" t="s">
        <v>29</v>
      </c>
      <c r="G39" t="s">
        <v>30</v>
      </c>
      <c r="H39" t="s">
        <v>31</v>
      </c>
      <c r="I39" t="s">
        <v>32</v>
      </c>
      <c r="K39" t="s">
        <v>33</v>
      </c>
      <c r="L39" t="s">
        <v>34</v>
      </c>
      <c r="M39" t="s">
        <v>35</v>
      </c>
      <c r="N39" t="s">
        <v>36</v>
      </c>
      <c r="O39" t="s">
        <v>37</v>
      </c>
      <c r="P39" t="s">
        <v>36</v>
      </c>
    </row>
    <row r="40" spans="1:16" x14ac:dyDescent="0.25">
      <c r="A40" t="s">
        <v>38</v>
      </c>
      <c r="B40" t="s">
        <v>39</v>
      </c>
      <c r="C40" t="s">
        <v>40</v>
      </c>
      <c r="D40" t="s">
        <v>41</v>
      </c>
      <c r="F40" t="s">
        <v>38</v>
      </c>
      <c r="G40" t="s">
        <v>39</v>
      </c>
      <c r="H40" t="s">
        <v>40</v>
      </c>
      <c r="I40" t="s">
        <v>41</v>
      </c>
      <c r="K40">
        <v>8185</v>
      </c>
      <c r="L40">
        <v>750</v>
      </c>
      <c r="M40">
        <v>9.6579999999999995</v>
      </c>
      <c r="N40">
        <v>0.34300000000000003</v>
      </c>
      <c r="O40">
        <f>M40/0.201</f>
        <v>48.049751243781088</v>
      </c>
      <c r="P40">
        <f>N40/0.201</f>
        <v>1.7064676616915424</v>
      </c>
    </row>
    <row r="41" spans="1:16" x14ac:dyDescent="0.25">
      <c r="A41">
        <v>700</v>
      </c>
      <c r="B41">
        <v>481.8</v>
      </c>
      <c r="C41">
        <v>188.46199999999999</v>
      </c>
      <c r="D41">
        <f t="shared" ref="D41:D69" si="3">124*B41/A41/C41</f>
        <v>0.45286279765379006</v>
      </c>
      <c r="F41">
        <v>700</v>
      </c>
      <c r="G41">
        <v>218.2</v>
      </c>
      <c r="H41">
        <v>183.041</v>
      </c>
      <c r="I41">
        <f t="shared" ref="I41:I69" si="4">124*G41/F41/H41</f>
        <v>0.21116892624369091</v>
      </c>
      <c r="K41">
        <v>8186</v>
      </c>
      <c r="L41">
        <v>755</v>
      </c>
      <c r="M41">
        <v>10.32</v>
      </c>
      <c r="N41">
        <v>0.16900000000000001</v>
      </c>
      <c r="O41">
        <f t="shared" ref="O41:P50" si="5">M41/0.201</f>
        <v>51.343283582089548</v>
      </c>
      <c r="P41">
        <f t="shared" si="5"/>
        <v>0.84079601990049757</v>
      </c>
    </row>
    <row r="42" spans="1:16" x14ac:dyDescent="0.25">
      <c r="A42">
        <v>705</v>
      </c>
      <c r="B42">
        <v>478.9</v>
      </c>
      <c r="C42">
        <v>194.315</v>
      </c>
      <c r="D42">
        <f t="shared" si="3"/>
        <v>0.43348200981699125</v>
      </c>
      <c r="F42">
        <v>705</v>
      </c>
      <c r="G42">
        <v>207.9</v>
      </c>
      <c r="H42">
        <v>189.57599999999999</v>
      </c>
      <c r="I42">
        <f t="shared" si="4"/>
        <v>0.19288733020339233</v>
      </c>
      <c r="K42">
        <v>8187</v>
      </c>
      <c r="L42">
        <v>760</v>
      </c>
      <c r="M42">
        <v>10.99</v>
      </c>
      <c r="N42">
        <v>0.21299999999999999</v>
      </c>
      <c r="O42">
        <f t="shared" si="5"/>
        <v>54.676616915422883</v>
      </c>
      <c r="P42">
        <f t="shared" si="5"/>
        <v>1.0597014925373134</v>
      </c>
    </row>
    <row r="43" spans="1:16" x14ac:dyDescent="0.25">
      <c r="A43">
        <v>710</v>
      </c>
      <c r="B43">
        <v>398.1</v>
      </c>
      <c r="C43">
        <v>166.56</v>
      </c>
      <c r="D43">
        <f t="shared" si="3"/>
        <v>0.41743109956569385</v>
      </c>
      <c r="F43">
        <v>710</v>
      </c>
      <c r="G43">
        <v>163.27000000000001</v>
      </c>
      <c r="H43">
        <v>159.69</v>
      </c>
      <c r="I43">
        <f t="shared" si="4"/>
        <v>0.17856321975941061</v>
      </c>
      <c r="K43">
        <v>8188</v>
      </c>
      <c r="L43">
        <v>765</v>
      </c>
      <c r="M43">
        <v>11.73</v>
      </c>
      <c r="N43">
        <v>0.18099999999999999</v>
      </c>
      <c r="O43">
        <f t="shared" si="5"/>
        <v>58.35820895522388</v>
      </c>
      <c r="P43">
        <f t="shared" si="5"/>
        <v>0.90049751243781084</v>
      </c>
    </row>
    <row r="44" spans="1:16" x14ac:dyDescent="0.25">
      <c r="A44">
        <v>715</v>
      </c>
      <c r="B44">
        <v>366.6</v>
      </c>
      <c r="C44">
        <v>155.54599999999999</v>
      </c>
      <c r="D44">
        <f t="shared" si="3"/>
        <v>0.40874199155350716</v>
      </c>
      <c r="F44">
        <v>715</v>
      </c>
      <c r="G44">
        <v>142.29</v>
      </c>
      <c r="H44">
        <v>153.10599999999999</v>
      </c>
      <c r="I44">
        <f t="shared" si="4"/>
        <v>0.16117504952691031</v>
      </c>
      <c r="K44">
        <v>8189</v>
      </c>
      <c r="L44">
        <v>770</v>
      </c>
      <c r="M44">
        <v>12.23</v>
      </c>
      <c r="N44">
        <v>0.159</v>
      </c>
      <c r="O44">
        <f t="shared" si="5"/>
        <v>60.845771144278608</v>
      </c>
      <c r="P44">
        <f t="shared" si="5"/>
        <v>0.79104477611940294</v>
      </c>
    </row>
    <row r="45" spans="1:16" x14ac:dyDescent="0.25">
      <c r="A45">
        <v>720</v>
      </c>
      <c r="B45">
        <v>323.3</v>
      </c>
      <c r="C45">
        <v>142.297</v>
      </c>
      <c r="D45">
        <f t="shared" si="3"/>
        <v>0.39129036061508288</v>
      </c>
      <c r="F45">
        <v>720</v>
      </c>
      <c r="G45">
        <v>119.35</v>
      </c>
      <c r="H45">
        <v>137.65199999999999</v>
      </c>
      <c r="I45">
        <f t="shared" si="4"/>
        <v>0.14932381819532026</v>
      </c>
      <c r="K45">
        <v>8190</v>
      </c>
      <c r="L45">
        <v>775</v>
      </c>
      <c r="M45">
        <v>12.54</v>
      </c>
      <c r="N45">
        <v>0.191</v>
      </c>
      <c r="O45">
        <f t="shared" si="5"/>
        <v>62.38805970149253</v>
      </c>
      <c r="P45">
        <f t="shared" si="5"/>
        <v>0.95024875621890548</v>
      </c>
    </row>
    <row r="46" spans="1:16" x14ac:dyDescent="0.25">
      <c r="A46">
        <v>725</v>
      </c>
      <c r="B46">
        <v>336.4</v>
      </c>
      <c r="C46">
        <v>153.38499999999999</v>
      </c>
      <c r="D46">
        <f t="shared" si="3"/>
        <v>0.37510838739120517</v>
      </c>
      <c r="F46">
        <v>725</v>
      </c>
      <c r="G46">
        <v>121.73</v>
      </c>
      <c r="H46">
        <v>150.38399999999999</v>
      </c>
      <c r="I46">
        <f t="shared" si="4"/>
        <v>0.13844576275539219</v>
      </c>
      <c r="K46">
        <v>8191</v>
      </c>
      <c r="L46">
        <v>780</v>
      </c>
      <c r="M46">
        <v>13.43</v>
      </c>
      <c r="N46">
        <v>0.17599999999999999</v>
      </c>
      <c r="O46">
        <f t="shared" si="5"/>
        <v>66.815920398009951</v>
      </c>
      <c r="P46">
        <f t="shared" si="5"/>
        <v>0.87562189054726358</v>
      </c>
    </row>
    <row r="47" spans="1:16" x14ac:dyDescent="0.25">
      <c r="A47">
        <v>730</v>
      </c>
      <c r="B47">
        <v>286.5</v>
      </c>
      <c r="C47">
        <v>135.74100000000001</v>
      </c>
      <c r="D47">
        <f t="shared" si="3"/>
        <v>0.35851919040420749</v>
      </c>
      <c r="F47">
        <v>730</v>
      </c>
      <c r="G47">
        <v>98.29</v>
      </c>
      <c r="H47">
        <v>130.90100000000001</v>
      </c>
      <c r="I47">
        <f t="shared" si="4"/>
        <v>0.12754551620261387</v>
      </c>
      <c r="K47">
        <v>8192</v>
      </c>
      <c r="L47">
        <v>785</v>
      </c>
      <c r="M47">
        <v>13.85</v>
      </c>
      <c r="N47">
        <v>0.151</v>
      </c>
      <c r="O47">
        <f t="shared" si="5"/>
        <v>68.905472636815915</v>
      </c>
      <c r="P47">
        <f t="shared" si="5"/>
        <v>0.75124378109452727</v>
      </c>
    </row>
    <row r="48" spans="1:16" x14ac:dyDescent="0.25">
      <c r="A48">
        <v>735</v>
      </c>
      <c r="B48">
        <v>286.60000000000002</v>
      </c>
      <c r="C48">
        <v>139.55099999999999</v>
      </c>
      <c r="D48">
        <f t="shared" si="3"/>
        <v>0.34647952809976529</v>
      </c>
      <c r="F48">
        <v>735</v>
      </c>
      <c r="G48">
        <v>93.69</v>
      </c>
      <c r="H48">
        <v>136.52099999999999</v>
      </c>
      <c r="I48">
        <f t="shared" si="4"/>
        <v>0.11577855481305187</v>
      </c>
      <c r="K48">
        <v>8193</v>
      </c>
      <c r="L48">
        <v>790</v>
      </c>
      <c r="M48">
        <v>14.34</v>
      </c>
      <c r="N48">
        <v>0.156</v>
      </c>
      <c r="O48">
        <f t="shared" si="5"/>
        <v>71.343283582089541</v>
      </c>
      <c r="P48">
        <f t="shared" si="5"/>
        <v>0.77611940298507454</v>
      </c>
    </row>
    <row r="49" spans="1:16" x14ac:dyDescent="0.25">
      <c r="A49">
        <v>740</v>
      </c>
      <c r="B49">
        <v>225.7</v>
      </c>
      <c r="C49">
        <v>112.917</v>
      </c>
      <c r="D49">
        <f t="shared" si="3"/>
        <v>0.33493628063090586</v>
      </c>
      <c r="F49">
        <v>740</v>
      </c>
      <c r="G49">
        <v>69.099999999999994</v>
      </c>
      <c r="H49">
        <v>111.128</v>
      </c>
      <c r="I49">
        <f t="shared" si="4"/>
        <v>0.10419443271649735</v>
      </c>
      <c r="K49">
        <v>8194</v>
      </c>
      <c r="L49">
        <v>795</v>
      </c>
      <c r="M49">
        <v>14.45</v>
      </c>
      <c r="N49">
        <v>0.13400000000000001</v>
      </c>
      <c r="O49">
        <f t="shared" si="5"/>
        <v>71.890547263681583</v>
      </c>
      <c r="P49">
        <f t="shared" si="5"/>
        <v>0.66666666666666663</v>
      </c>
    </row>
    <row r="50" spans="1:16" x14ac:dyDescent="0.25">
      <c r="A50">
        <v>745</v>
      </c>
      <c r="B50">
        <v>221.6</v>
      </c>
      <c r="C50">
        <v>114.679</v>
      </c>
      <c r="D50">
        <f t="shared" si="3"/>
        <v>0.3216260901234031</v>
      </c>
      <c r="F50">
        <v>745</v>
      </c>
      <c r="G50">
        <v>65.27</v>
      </c>
      <c r="H50">
        <v>112.387</v>
      </c>
      <c r="I50">
        <f t="shared" si="4"/>
        <v>9.6663595821795761E-2</v>
      </c>
      <c r="K50">
        <v>8195</v>
      </c>
      <c r="L50">
        <v>800</v>
      </c>
      <c r="M50">
        <v>14.28</v>
      </c>
      <c r="N50">
        <v>0.113</v>
      </c>
      <c r="O50">
        <f t="shared" si="5"/>
        <v>71.044776119402982</v>
      </c>
      <c r="P50">
        <f t="shared" si="5"/>
        <v>0.56218905472636815</v>
      </c>
    </row>
    <row r="51" spans="1:16" x14ac:dyDescent="0.25">
      <c r="A51">
        <v>750</v>
      </c>
      <c r="B51">
        <v>189.8</v>
      </c>
      <c r="C51">
        <v>99.784000000000006</v>
      </c>
      <c r="D51">
        <f t="shared" si="3"/>
        <v>0.31448194767364174</v>
      </c>
      <c r="F51">
        <v>750</v>
      </c>
      <c r="G51">
        <v>52.34</v>
      </c>
      <c r="H51">
        <v>98.727000000000004</v>
      </c>
      <c r="I51">
        <f t="shared" si="4"/>
        <v>8.7651267299387881E-2</v>
      </c>
    </row>
    <row r="52" spans="1:16" x14ac:dyDescent="0.25">
      <c r="A52">
        <v>755</v>
      </c>
      <c r="B52">
        <v>157.76</v>
      </c>
      <c r="C52">
        <v>87.84</v>
      </c>
      <c r="D52">
        <f t="shared" si="3"/>
        <v>0.29497098879359213</v>
      </c>
      <c r="F52">
        <v>755</v>
      </c>
      <c r="G52">
        <v>41.65</v>
      </c>
      <c r="H52">
        <v>86.897999999999996</v>
      </c>
      <c r="I52">
        <f t="shared" si="4"/>
        <v>7.8719070649779094E-2</v>
      </c>
    </row>
    <row r="53" spans="1:16" x14ac:dyDescent="0.25">
      <c r="A53">
        <v>760</v>
      </c>
      <c r="B53">
        <v>146.63</v>
      </c>
      <c r="C53">
        <v>82.679000000000002</v>
      </c>
      <c r="D53">
        <f t="shared" si="3"/>
        <v>0.28935814542100358</v>
      </c>
      <c r="F53">
        <v>760</v>
      </c>
      <c r="G53">
        <v>35.35</v>
      </c>
      <c r="H53">
        <v>82.138999999999996</v>
      </c>
      <c r="I53">
        <f t="shared" si="4"/>
        <v>7.0217942499267938E-2</v>
      </c>
    </row>
    <row r="54" spans="1:16" x14ac:dyDescent="0.25">
      <c r="A54">
        <v>765</v>
      </c>
      <c r="B54">
        <v>122.18</v>
      </c>
      <c r="C54">
        <v>71.869</v>
      </c>
      <c r="D54">
        <f t="shared" si="3"/>
        <v>0.27556164506645492</v>
      </c>
      <c r="F54">
        <v>765</v>
      </c>
      <c r="G54">
        <v>27.55</v>
      </c>
      <c r="H54">
        <v>70.915999999999997</v>
      </c>
      <c r="I54">
        <f t="shared" si="4"/>
        <v>6.2970569618036557E-2</v>
      </c>
    </row>
    <row r="55" spans="1:16" x14ac:dyDescent="0.25">
      <c r="A55">
        <v>770</v>
      </c>
      <c r="B55">
        <v>102.5</v>
      </c>
      <c r="C55">
        <v>61.784999999999997</v>
      </c>
      <c r="D55">
        <f t="shared" si="3"/>
        <v>0.26716020889363934</v>
      </c>
      <c r="F55">
        <v>770</v>
      </c>
      <c r="G55">
        <v>21.12</v>
      </c>
      <c r="H55">
        <v>61.182000000000002</v>
      </c>
      <c r="I55">
        <f t="shared" si="4"/>
        <v>5.5590579862424522E-2</v>
      </c>
    </row>
    <row r="56" spans="1:16" x14ac:dyDescent="0.25">
      <c r="A56">
        <v>775</v>
      </c>
      <c r="B56">
        <v>85.29</v>
      </c>
      <c r="C56">
        <v>54.695</v>
      </c>
      <c r="D56">
        <f t="shared" si="3"/>
        <v>0.24949995429198285</v>
      </c>
      <c r="F56">
        <v>775</v>
      </c>
      <c r="G56">
        <v>16.706</v>
      </c>
      <c r="H56">
        <v>53.963999999999999</v>
      </c>
      <c r="I56">
        <f t="shared" si="4"/>
        <v>4.9532280779779107E-2</v>
      </c>
    </row>
    <row r="57" spans="1:16" x14ac:dyDescent="0.25">
      <c r="A57">
        <v>780</v>
      </c>
      <c r="B57">
        <v>75.64</v>
      </c>
      <c r="C57">
        <v>48.978999999999999</v>
      </c>
      <c r="D57">
        <f t="shared" si="3"/>
        <v>0.24550971871251992</v>
      </c>
      <c r="F57">
        <v>780</v>
      </c>
      <c r="G57">
        <v>13.182</v>
      </c>
      <c r="H57">
        <v>48.463000000000001</v>
      </c>
      <c r="I57">
        <f t="shared" si="4"/>
        <v>4.324123558178404E-2</v>
      </c>
    </row>
    <row r="58" spans="1:16" x14ac:dyDescent="0.25">
      <c r="A58">
        <v>785</v>
      </c>
      <c r="B58">
        <v>66.349999999999994</v>
      </c>
      <c r="C58">
        <v>44.085000000000001</v>
      </c>
      <c r="D58">
        <f t="shared" si="3"/>
        <v>0.23773991904752614</v>
      </c>
      <c r="F58">
        <v>785</v>
      </c>
      <c r="G58">
        <v>10.91</v>
      </c>
      <c r="H58">
        <v>44.171999999999997</v>
      </c>
      <c r="I58">
        <f t="shared" si="4"/>
        <v>3.9014829695844445E-2</v>
      </c>
    </row>
    <row r="59" spans="1:16" x14ac:dyDescent="0.25">
      <c r="A59">
        <v>790</v>
      </c>
      <c r="B59">
        <v>58.71</v>
      </c>
      <c r="C59">
        <v>39.761000000000003</v>
      </c>
      <c r="D59">
        <f t="shared" si="3"/>
        <v>0.2317658133932525</v>
      </c>
      <c r="F59">
        <v>790</v>
      </c>
      <c r="G59">
        <v>8.39</v>
      </c>
      <c r="H59">
        <v>39.551000000000002</v>
      </c>
      <c r="I59">
        <f t="shared" si="4"/>
        <v>3.3296538454275833E-2</v>
      </c>
    </row>
    <row r="60" spans="1:16" x14ac:dyDescent="0.25">
      <c r="A60">
        <v>795</v>
      </c>
      <c r="B60">
        <v>44.95</v>
      </c>
      <c r="C60">
        <v>31.052</v>
      </c>
      <c r="D60">
        <f t="shared" si="3"/>
        <v>0.22578478624210799</v>
      </c>
      <c r="F60">
        <v>795</v>
      </c>
      <c r="G60">
        <v>5.5679999999999996</v>
      </c>
      <c r="H60">
        <v>30.422999999999998</v>
      </c>
      <c r="I60">
        <f t="shared" si="4"/>
        <v>2.8546426208076188E-2</v>
      </c>
    </row>
    <row r="61" spans="1:16" x14ac:dyDescent="0.25">
      <c r="A61">
        <v>800</v>
      </c>
      <c r="B61">
        <v>42.77</v>
      </c>
      <c r="C61">
        <v>30.385000000000002</v>
      </c>
      <c r="D61">
        <f t="shared" si="3"/>
        <v>0.21817837748889254</v>
      </c>
      <c r="F61">
        <v>800</v>
      </c>
      <c r="G61">
        <v>4.71</v>
      </c>
      <c r="H61">
        <v>30.236000000000001</v>
      </c>
      <c r="I61">
        <f t="shared" si="4"/>
        <v>2.4145058870220927E-2</v>
      </c>
    </row>
    <row r="62" spans="1:16" x14ac:dyDescent="0.25">
      <c r="A62">
        <v>805</v>
      </c>
      <c r="B62">
        <v>34.270000000000003</v>
      </c>
      <c r="C62">
        <v>25.706</v>
      </c>
      <c r="D62">
        <f t="shared" si="3"/>
        <v>0.20535505885229688</v>
      </c>
      <c r="F62">
        <v>805</v>
      </c>
      <c r="G62">
        <v>3.4889999999999999</v>
      </c>
      <c r="H62">
        <v>25.091000000000001</v>
      </c>
      <c r="I62">
        <f t="shared" si="4"/>
        <v>2.1419474108035567E-2</v>
      </c>
    </row>
    <row r="63" spans="1:16" x14ac:dyDescent="0.25">
      <c r="A63">
        <v>810</v>
      </c>
      <c r="B63">
        <v>34.49</v>
      </c>
      <c r="C63">
        <v>25.128</v>
      </c>
      <c r="D63">
        <f t="shared" si="3"/>
        <v>0.21012219903231258</v>
      </c>
      <c r="F63">
        <v>810</v>
      </c>
      <c r="G63">
        <v>3.1859999999999999</v>
      </c>
      <c r="H63">
        <v>24.617000000000001</v>
      </c>
      <c r="I63">
        <f t="shared" si="4"/>
        <v>1.9812866447306059E-2</v>
      </c>
    </row>
    <row r="64" spans="1:16" x14ac:dyDescent="0.25">
      <c r="A64">
        <v>815</v>
      </c>
      <c r="B64">
        <v>28.11</v>
      </c>
      <c r="C64">
        <v>20.745999999999999</v>
      </c>
      <c r="D64">
        <f t="shared" si="3"/>
        <v>0.20615342213947371</v>
      </c>
      <c r="F64">
        <v>815</v>
      </c>
      <c r="G64">
        <v>2.552</v>
      </c>
      <c r="H64">
        <v>20.82</v>
      </c>
      <c r="I64">
        <f t="shared" si="4"/>
        <v>1.8649363813699662E-2</v>
      </c>
    </row>
    <row r="65" spans="1:9" x14ac:dyDescent="0.25">
      <c r="A65">
        <v>820</v>
      </c>
      <c r="B65">
        <v>23.11</v>
      </c>
      <c r="C65">
        <v>17.686</v>
      </c>
      <c r="D65">
        <f t="shared" si="3"/>
        <v>0.19759600400482122</v>
      </c>
      <c r="F65">
        <v>820</v>
      </c>
      <c r="G65">
        <v>2.2679999999999998</v>
      </c>
      <c r="H65">
        <v>17.774999999999999</v>
      </c>
      <c r="I65">
        <f t="shared" si="4"/>
        <v>1.9294844087681381E-2</v>
      </c>
    </row>
    <row r="66" spans="1:9" x14ac:dyDescent="0.25">
      <c r="A66">
        <v>825</v>
      </c>
      <c r="B66">
        <v>19.79</v>
      </c>
      <c r="C66">
        <v>16.536000000000001</v>
      </c>
      <c r="D66">
        <f t="shared" si="3"/>
        <v>0.17988007799328551</v>
      </c>
      <c r="F66">
        <v>825</v>
      </c>
      <c r="G66">
        <v>2.3809999999999998</v>
      </c>
      <c r="H66">
        <v>16.207999999999998</v>
      </c>
      <c r="I66">
        <f t="shared" si="4"/>
        <v>2.2079930599180352E-2</v>
      </c>
    </row>
    <row r="67" spans="1:9" x14ac:dyDescent="0.25">
      <c r="A67">
        <v>830</v>
      </c>
      <c r="B67">
        <v>14.071</v>
      </c>
      <c r="C67">
        <v>12.411</v>
      </c>
      <c r="D67">
        <f t="shared" si="3"/>
        <v>0.16937986415082615</v>
      </c>
      <c r="F67">
        <v>830</v>
      </c>
      <c r="G67">
        <v>1.911</v>
      </c>
      <c r="H67">
        <v>12.346</v>
      </c>
      <c r="I67">
        <f t="shared" si="4"/>
        <v>2.3124801164808272E-2</v>
      </c>
    </row>
    <row r="68" spans="1:9" x14ac:dyDescent="0.25">
      <c r="A68">
        <v>835</v>
      </c>
      <c r="B68">
        <v>11.132999999999999</v>
      </c>
      <c r="C68">
        <v>10.598000000000001</v>
      </c>
      <c r="D68">
        <f t="shared" si="3"/>
        <v>0.15599960674988952</v>
      </c>
      <c r="F68">
        <v>835</v>
      </c>
      <c r="G68">
        <v>1.357</v>
      </c>
      <c r="H68">
        <v>10.545</v>
      </c>
      <c r="I68">
        <f t="shared" si="4"/>
        <v>1.9110342614912422E-2</v>
      </c>
    </row>
    <row r="69" spans="1:9" x14ac:dyDescent="0.25">
      <c r="A69">
        <v>840</v>
      </c>
      <c r="B69">
        <v>8.9499999999999993</v>
      </c>
      <c r="C69">
        <v>9.3680000000000003</v>
      </c>
      <c r="D69">
        <f t="shared" si="3"/>
        <v>0.14103228823553329</v>
      </c>
      <c r="F69">
        <v>840</v>
      </c>
      <c r="G69">
        <v>1.381</v>
      </c>
      <c r="H69">
        <v>9.2959999999999994</v>
      </c>
      <c r="I69">
        <f t="shared" si="4"/>
        <v>2.1930067207605937E-2</v>
      </c>
    </row>
  </sheetData>
  <mergeCells count="8">
    <mergeCell ref="A38:D38"/>
    <mergeCell ref="F38:I38"/>
    <mergeCell ref="K38:P38"/>
    <mergeCell ref="A7:I7"/>
    <mergeCell ref="K7:P7"/>
    <mergeCell ref="A8:D8"/>
    <mergeCell ref="F8:I8"/>
    <mergeCell ref="A37:I3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
  <sheetViews>
    <sheetView workbookViewId="0"/>
  </sheetViews>
  <sheetFormatPr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2"/>
  <sheetViews>
    <sheetView tabSelected="1" workbookViewId="0">
      <selection activeCell="A2" sqref="A2"/>
    </sheetView>
  </sheetViews>
  <sheetFormatPr defaultRowHeight="15" x14ac:dyDescent="0.25"/>
  <sheetData>
    <row r="2" spans="1:1" x14ac:dyDescent="0.25">
      <c r="A2" t="s">
        <v>232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4" sqref="B34"/>
    </sheetView>
  </sheetViews>
  <sheetFormatPr defaultRowHeight="15" x14ac:dyDescent="0.25"/>
  <sheetData>
    <row r="1" spans="1:1" x14ac:dyDescent="0.25">
      <c r="A1" t="s">
        <v>60</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
  <sheetViews>
    <sheetView workbookViewId="0">
      <selection activeCell="D1" sqref="D1"/>
    </sheetView>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
  <sheetViews>
    <sheetView workbookViewId="0"/>
  </sheetViews>
  <sheetFormatPr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S18" sqref="S18"/>
    </sheetView>
  </sheetViews>
  <sheetFormatPr defaultRowHeight="15" x14ac:dyDescent="0.25"/>
  <sheetData>
    <row r="1" spans="1:1" x14ac:dyDescent="0.25">
      <c r="A1" t="s">
        <v>60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9" sqref="R29"/>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9" sqref="R29"/>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topLeftCell="A8" workbookViewId="0">
      <selection activeCell="B1" sqref="B1"/>
    </sheetView>
  </sheetViews>
  <sheetFormatPr defaultRowHeight="15" x14ac:dyDescent="0.25"/>
  <sheetData>
    <row r="1" spans="2:2" x14ac:dyDescent="0.25">
      <c r="B1" t="s">
        <v>60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2:B63"/>
  <sheetViews>
    <sheetView topLeftCell="A36" workbookViewId="0">
      <selection activeCell="F57" sqref="F57"/>
    </sheetView>
  </sheetViews>
  <sheetFormatPr defaultRowHeight="15" x14ac:dyDescent="0.25"/>
  <sheetData>
    <row r="2" spans="2:2" x14ac:dyDescent="0.25">
      <c r="B2" s="15" t="s">
        <v>143</v>
      </c>
    </row>
    <row r="4" spans="2:2" x14ac:dyDescent="0.25">
      <c r="B4" t="s">
        <v>144</v>
      </c>
    </row>
    <row r="6" spans="2:2" x14ac:dyDescent="0.25">
      <c r="B6" t="s">
        <v>145</v>
      </c>
    </row>
    <row r="9" spans="2:2" x14ac:dyDescent="0.25">
      <c r="B9" s="15" t="s">
        <v>146</v>
      </c>
    </row>
    <row r="11" spans="2:2" x14ac:dyDescent="0.25">
      <c r="B11" t="s">
        <v>147</v>
      </c>
    </row>
    <row r="19" spans="2:2" x14ac:dyDescent="0.25">
      <c r="B19" t="s">
        <v>148</v>
      </c>
    </row>
    <row r="22" spans="2:2" x14ac:dyDescent="0.25">
      <c r="B22" s="15" t="s">
        <v>149</v>
      </c>
    </row>
    <row r="24" spans="2:2" x14ac:dyDescent="0.25">
      <c r="B24" t="s">
        <v>150</v>
      </c>
    </row>
    <row r="26" spans="2:2" x14ac:dyDescent="0.25">
      <c r="B26" t="s">
        <v>151</v>
      </c>
    </row>
    <row r="29" spans="2:2" x14ac:dyDescent="0.25">
      <c r="B29" s="15" t="s">
        <v>152</v>
      </c>
    </row>
    <row r="31" spans="2:2" x14ac:dyDescent="0.25">
      <c r="B31" t="s">
        <v>153</v>
      </c>
    </row>
    <row r="33" spans="2:2" x14ac:dyDescent="0.25">
      <c r="B33" t="s">
        <v>154</v>
      </c>
    </row>
    <row r="36" spans="2:2" x14ac:dyDescent="0.25">
      <c r="B36" s="15" t="s">
        <v>155</v>
      </c>
    </row>
    <row r="38" spans="2:2" x14ac:dyDescent="0.25">
      <c r="B38" t="s">
        <v>156</v>
      </c>
    </row>
    <row r="47" spans="2:2" x14ac:dyDescent="0.25">
      <c r="B47" t="s">
        <v>157</v>
      </c>
    </row>
    <row r="50" spans="2:2" x14ac:dyDescent="0.25">
      <c r="B50" s="15" t="s">
        <v>158</v>
      </c>
    </row>
    <row r="52" spans="2:2" x14ac:dyDescent="0.25">
      <c r="B52" t="s">
        <v>159</v>
      </c>
    </row>
    <row r="63" spans="2:2" x14ac:dyDescent="0.25">
      <c r="B63" t="s">
        <v>160</v>
      </c>
    </row>
  </sheetData>
  <hyperlinks>
    <hyperlink ref="B2" r:id="rId1" display="https://logbooks.jlab.org/entry/1435643"/>
    <hyperlink ref="B9" r:id="rId2" display="https://logbooks.jlab.org/entry/1428129"/>
    <hyperlink ref="B22" r:id="rId3" display="https://logbooks.jlab.org/entry/1420269"/>
    <hyperlink ref="B29" r:id="rId4" display="https://logbooks.jlab.org/entry/1432876"/>
    <hyperlink ref="B36" r:id="rId5" display="https://logbooks.jlab.org/entry/1432947"/>
    <hyperlink ref="B50" r:id="rId6" display="https://logbooks.jlab.org/entry/1427841"/>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Summary</vt:lpstr>
      <vt:lpstr>4724</vt:lpstr>
      <vt:lpstr>733-5</vt:lpstr>
      <vt:lpstr>733-7</vt:lpstr>
      <vt:lpstr>733-8</vt:lpstr>
      <vt:lpstr>5121</vt:lpstr>
      <vt:lpstr>5128</vt:lpstr>
      <vt:lpstr>5129</vt:lpstr>
      <vt:lpstr>5245</vt:lpstr>
      <vt:lpstr>5246</vt:lpstr>
      <vt:lpstr>5247</vt:lpstr>
      <vt:lpstr>5756</vt:lpstr>
      <vt:lpstr>5757</vt:lpstr>
      <vt:lpstr>75101</vt:lpstr>
      <vt:lpstr>75102</vt:lpstr>
      <vt:lpstr>75103</vt:lpstr>
      <vt:lpstr>75104</vt:lpstr>
      <vt:lpstr>75105</vt:lpstr>
      <vt:lpstr>75106</vt:lpstr>
      <vt:lpstr>75301</vt:lpstr>
      <vt:lpstr>75302</vt:lpstr>
      <vt:lpstr>75303</vt:lpstr>
      <vt:lpstr>75304</vt:lpstr>
      <vt:lpstr>75305</vt:lpstr>
      <vt:lpstr>B_1054</vt:lpstr>
      <vt:lpstr>b1055</vt:lpstr>
      <vt:lpstr>B1057</vt:lpstr>
      <vt:lpstr>B1058</vt:lpstr>
      <vt:lpstr>B705</vt:lpstr>
      <vt:lpstr>B885</vt:lpstr>
      <vt:lpstr>B886</vt:lpstr>
      <vt:lpstr>G1091</vt:lpstr>
      <vt:lpstr>G1092</vt:lpstr>
      <vt:lpstr>G1094</vt:lpstr>
      <vt:lpstr>G1145</vt:lpstr>
      <vt:lpstr>G1146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Marcy Stutzman</dc:creator>
  <cp:lastModifiedBy>Source</cp:lastModifiedBy>
  <dcterms:created xsi:type="dcterms:W3CDTF">2017-03-02T20:18:12Z</dcterms:created>
  <dcterms:modified xsi:type="dcterms:W3CDTF">2019-08-22T20:03:44Z</dcterms:modified>
</cp:coreProperties>
</file>