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9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I24" i="1" l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<sst xmlns="http://schemas.openxmlformats.org/spreadsheetml/2006/main" count="20" uniqueCount="14">
  <si>
    <t>right -</t>
  </si>
  <si>
    <t>power ave uW</t>
  </si>
  <si>
    <t>max</t>
  </si>
  <si>
    <t>right min</t>
  </si>
  <si>
    <t>right +</t>
  </si>
  <si>
    <t>left -</t>
  </si>
  <si>
    <t>left min</t>
  </si>
  <si>
    <t>left +</t>
  </si>
  <si>
    <t>b field</t>
  </si>
  <si>
    <t>theta</t>
  </si>
  <si>
    <t>right</t>
  </si>
  <si>
    <t>Left</t>
  </si>
  <si>
    <t>calculated theta</t>
  </si>
  <si>
    <t>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</si>
</sst>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8" sqref="J8"/>
    </sheetView>
  </sheetViews>
  <sheetFormatPr defaultRowHeight="15" x14ac:dyDescent="0.25"/>
  <cols>
    <col min="2" max="5" width="13.85546875" bestFit="1" customWidth="1"/>
    <col min="7" max="7" width="13.85546875" bestFit="1" customWidth="1"/>
    <col min="9" max="9" width="15.28515625" bestFit="1" customWidth="1"/>
    <col min="10" max="10" width="13.85546875" bestFit="1" customWidth="1"/>
    <col min="12" max="12" width="13.85546875" bestFit="1" customWidth="1"/>
  </cols>
  <sheetData>
    <row r="1" spans="1:10" x14ac:dyDescent="0.25">
      <c r="A1" t="s">
        <v>0</v>
      </c>
      <c r="C1" t="s">
        <v>5</v>
      </c>
    </row>
    <row r="2" spans="1:10" x14ac:dyDescent="0.25">
      <c r="A2" t="s">
        <v>2</v>
      </c>
      <c r="B2">
        <v>615.99999999999989</v>
      </c>
      <c r="C2" t="s">
        <v>6</v>
      </c>
      <c r="D2">
        <v>2.7433333333333334E-2</v>
      </c>
    </row>
    <row r="3" spans="1:10" x14ac:dyDescent="0.25">
      <c r="A3" t="s">
        <v>3</v>
      </c>
      <c r="B3">
        <v>2.3166666666666665E-2</v>
      </c>
      <c r="C3" t="s">
        <v>7</v>
      </c>
    </row>
    <row r="4" spans="1:10" x14ac:dyDescent="0.25">
      <c r="A4" t="s">
        <v>4</v>
      </c>
      <c r="C4" t="s">
        <v>6</v>
      </c>
      <c r="D4">
        <v>2.7933333333333334E-2</v>
      </c>
    </row>
    <row r="5" spans="1:10" x14ac:dyDescent="0.25">
      <c r="A5" t="s">
        <v>3</v>
      </c>
      <c r="B5">
        <v>2.2066666666666668E-2</v>
      </c>
    </row>
    <row r="7" spans="1:10" x14ac:dyDescent="0.25">
      <c r="A7" t="s">
        <v>10</v>
      </c>
      <c r="D7" t="s">
        <v>11</v>
      </c>
      <c r="I7" t="s">
        <v>12</v>
      </c>
    </row>
    <row r="8" spans="1:10" x14ac:dyDescent="0.25">
      <c r="A8" t="s">
        <v>8</v>
      </c>
      <c r="B8" t="s">
        <v>1</v>
      </c>
      <c r="C8" t="s">
        <v>9</v>
      </c>
      <c r="D8" t="s">
        <v>8</v>
      </c>
      <c r="E8" t="s">
        <v>1</v>
      </c>
      <c r="F8" t="s">
        <v>9</v>
      </c>
      <c r="I8" t="s">
        <v>13</v>
      </c>
      <c r="J8" t="s">
        <v>11</v>
      </c>
    </row>
    <row r="9" spans="1:10" x14ac:dyDescent="0.25">
      <c r="A9">
        <v>-0.20499999999999999</v>
      </c>
      <c r="B9">
        <v>2.3166666666666665E-2</v>
      </c>
      <c r="C9">
        <f>(180/PI())*(ACOS(SQRT($B9/616)))</f>
        <v>89.648628305153437</v>
      </c>
      <c r="D9">
        <v>-0.29399999999999998</v>
      </c>
      <c r="E9">
        <v>2.76E-2</v>
      </c>
      <c r="F9">
        <f>(180/PI())*(ACOS(SQRT($E9/616)))</f>
        <v>89.616478195113913</v>
      </c>
      <c r="I9">
        <f>(180/PI())*ACOS(SQRT($B9/616))</f>
        <v>89.648628305153437</v>
      </c>
      <c r="J9">
        <v>90.383521804886101</v>
      </c>
    </row>
    <row r="10" spans="1:10" x14ac:dyDescent="0.25">
      <c r="A10">
        <v>-0.502</v>
      </c>
      <c r="B10">
        <v>2.3366666666666664E-2</v>
      </c>
      <c r="C10">
        <f t="shared" ref="C9:C23" si="0">(180/PI())*(ACOS(SQRT($B10/616)))</f>
        <v>89.647114833131099</v>
      </c>
      <c r="D10">
        <v>-0.44700000000000001</v>
      </c>
      <c r="E10">
        <v>2.7166666666666662E-2</v>
      </c>
      <c r="F10">
        <f t="shared" ref="F10:F24" si="1">(180/PI())*(ACOS(SQRT($E10/616)))</f>
        <v>89.619500889737253</v>
      </c>
      <c r="I10">
        <f>(180/PI())*ACOS(SQRT($B10/616))</f>
        <v>89.647114833131099</v>
      </c>
      <c r="J10">
        <v>90.380499110262747</v>
      </c>
    </row>
    <row r="11" spans="1:10" x14ac:dyDescent="0.25">
      <c r="A11">
        <v>-1.3440000000000001</v>
      </c>
      <c r="B11">
        <v>2.4366666666666665E-2</v>
      </c>
      <c r="C11">
        <f t="shared" si="0"/>
        <v>89.639642802568574</v>
      </c>
      <c r="D11">
        <v>-1.284</v>
      </c>
      <c r="E11">
        <v>2.4533333333333334E-2</v>
      </c>
      <c r="F11">
        <f t="shared" si="1"/>
        <v>89.638412474737464</v>
      </c>
      <c r="I11">
        <f>(180/PI())*ACOS(SQRT($B11/616))</f>
        <v>89.639642802568574</v>
      </c>
      <c r="J11">
        <v>90.361587525262536</v>
      </c>
    </row>
    <row r="12" spans="1:10" x14ac:dyDescent="0.25">
      <c r="A12">
        <v>-1.7509999999999999</v>
      </c>
      <c r="B12">
        <v>2.5333333333333333E-2</v>
      </c>
      <c r="C12">
        <f t="shared" si="0"/>
        <v>89.632564239161354</v>
      </c>
      <c r="D12">
        <v>-1.6659999999999999</v>
      </c>
      <c r="E12">
        <v>2.3966666666666667E-2</v>
      </c>
      <c r="F12">
        <f t="shared" si="1"/>
        <v>89.642612868795382</v>
      </c>
      <c r="I12">
        <f>(180/PI())*ACOS(SQRT($B12/616))</f>
        <v>89.632564239161354</v>
      </c>
      <c r="J12">
        <v>90.357387131204618</v>
      </c>
    </row>
    <row r="13" spans="1:10" x14ac:dyDescent="0.25">
      <c r="A13">
        <v>-2.35</v>
      </c>
      <c r="B13">
        <v>2.5466666666666665E-2</v>
      </c>
      <c r="C13">
        <f t="shared" si="0"/>
        <v>89.631598558605461</v>
      </c>
      <c r="D13">
        <v>-2.2200000000000002</v>
      </c>
      <c r="E13">
        <v>2.3233333333333332E-2</v>
      </c>
      <c r="F13">
        <f t="shared" si="1"/>
        <v>89.648123091219915</v>
      </c>
      <c r="I13">
        <f>(180/PI())*ACOS(SQRT($B13/616))</f>
        <v>89.631598558605461</v>
      </c>
      <c r="J13">
        <v>90.351876908780085</v>
      </c>
    </row>
    <row r="14" spans="1:10" x14ac:dyDescent="0.25">
      <c r="A14">
        <v>-2.54</v>
      </c>
      <c r="B14">
        <v>2.513333333333333E-2</v>
      </c>
      <c r="C14">
        <f t="shared" si="0"/>
        <v>89.634017537281366</v>
      </c>
      <c r="D14">
        <v>-2.4</v>
      </c>
      <c r="E14">
        <v>2.2533333333333332E-2</v>
      </c>
      <c r="F14">
        <f t="shared" si="1"/>
        <v>89.653464569226031</v>
      </c>
      <c r="I14">
        <f>(180/PI())*ACOS(SQRT($B14/616))</f>
        <v>89.634017537281366</v>
      </c>
      <c r="J14">
        <v>90.346535430773969</v>
      </c>
    </row>
    <row r="15" spans="1:10" x14ac:dyDescent="0.25">
      <c r="A15">
        <v>-2.76</v>
      </c>
      <c r="B15">
        <v>2.4866666666666665E-2</v>
      </c>
      <c r="C15">
        <f t="shared" si="0"/>
        <v>89.635964292581264</v>
      </c>
      <c r="D15">
        <v>-2.59</v>
      </c>
      <c r="E15">
        <v>2.1599999999999998E-2</v>
      </c>
      <c r="F15">
        <f t="shared" si="1"/>
        <v>89.660717319957385</v>
      </c>
      <c r="I15">
        <f>(180/PI())*ACOS(SQRT($B15/616))</f>
        <v>89.635964292581264</v>
      </c>
      <c r="J15">
        <v>90.339282680042615</v>
      </c>
    </row>
    <row r="16" spans="1:10" x14ac:dyDescent="0.25">
      <c r="A16">
        <v>-3.01</v>
      </c>
      <c r="B16">
        <v>2.4299999999999999E-2</v>
      </c>
      <c r="C16">
        <f t="shared" si="0"/>
        <v>89.640136111409404</v>
      </c>
      <c r="D16">
        <v>-2.8</v>
      </c>
      <c r="E16">
        <v>2.0433333333333335E-2</v>
      </c>
      <c r="F16">
        <f t="shared" si="1"/>
        <v>89.670007334495807</v>
      </c>
      <c r="I16">
        <f>(180/PI())*ACOS(SQRT($B16/616))</f>
        <v>89.640136111409404</v>
      </c>
      <c r="J16">
        <v>90.329992665504193</v>
      </c>
    </row>
    <row r="17" spans="1:10" x14ac:dyDescent="0.25">
      <c r="A17">
        <v>0.22900000000000001</v>
      </c>
      <c r="B17">
        <v>2.2066666666666668E-2</v>
      </c>
      <c r="C17">
        <f t="shared" si="0"/>
        <v>89.657071770990996</v>
      </c>
      <c r="D17">
        <v>0.22900000000000001</v>
      </c>
      <c r="E17">
        <v>2.7933333333333334E-2</v>
      </c>
      <c r="F17">
        <f t="shared" si="1"/>
        <v>89.614169158089197</v>
      </c>
      <c r="I17">
        <f>(180/PI())*ACOS(SQRT($B17/616))</f>
        <v>89.657071770990996</v>
      </c>
      <c r="J17">
        <v>90.385830841910803</v>
      </c>
    </row>
    <row r="18" spans="1:10" x14ac:dyDescent="0.25">
      <c r="A18">
        <v>0.53400000000000003</v>
      </c>
      <c r="B18">
        <v>2.1500000000000002E-2</v>
      </c>
      <c r="C18">
        <f t="shared" si="0"/>
        <v>89.66150361680117</v>
      </c>
      <c r="D18">
        <v>0.53400000000000003</v>
      </c>
      <c r="E18">
        <v>2.8533333333333338E-2</v>
      </c>
      <c r="F18">
        <f t="shared" si="1"/>
        <v>89.610047342708953</v>
      </c>
      <c r="I18">
        <f>(180/PI())*ACOS(SQRT($B18/616))</f>
        <v>89.66150361680117</v>
      </c>
      <c r="J18">
        <v>90.389952657291047</v>
      </c>
    </row>
    <row r="19" spans="1:10" x14ac:dyDescent="0.25">
      <c r="A19">
        <v>1.696</v>
      </c>
      <c r="B19">
        <v>1.9733333333333335E-2</v>
      </c>
      <c r="C19">
        <f t="shared" si="0"/>
        <v>89.675709055876197</v>
      </c>
      <c r="D19">
        <v>1.696</v>
      </c>
      <c r="E19">
        <v>2.9833333333333333E-2</v>
      </c>
      <c r="F19">
        <f t="shared" si="1"/>
        <v>89.601262875866212</v>
      </c>
      <c r="I19">
        <f>(180/PI())*ACOS(SQRT($B19/616))</f>
        <v>89.675709055876197</v>
      </c>
      <c r="J19">
        <v>90.398737124133788</v>
      </c>
    </row>
    <row r="20" spans="1:10" x14ac:dyDescent="0.25">
      <c r="A20">
        <v>1.958</v>
      </c>
      <c r="B20">
        <v>1.9133333333333332E-2</v>
      </c>
      <c r="C20">
        <f t="shared" si="0"/>
        <v>89.680677262731621</v>
      </c>
      <c r="D20">
        <v>1.958</v>
      </c>
      <c r="E20">
        <v>2.9833333333333333E-2</v>
      </c>
      <c r="F20">
        <f t="shared" si="1"/>
        <v>89.601262875866212</v>
      </c>
      <c r="I20">
        <f>(180/PI())*ACOS(SQRT($B20/616))</f>
        <v>89.680677262731621</v>
      </c>
      <c r="J20">
        <v>90.398737124133788</v>
      </c>
    </row>
    <row r="21" spans="1:10" x14ac:dyDescent="0.25">
      <c r="A21">
        <v>2.29</v>
      </c>
      <c r="B21">
        <v>1.8233333333333334E-2</v>
      </c>
      <c r="C21">
        <f t="shared" si="0"/>
        <v>89.688277999535345</v>
      </c>
      <c r="D21">
        <v>2.29</v>
      </c>
      <c r="E21">
        <v>3.0166666666666665E-2</v>
      </c>
      <c r="F21">
        <f t="shared" si="1"/>
        <v>89.599041445779051</v>
      </c>
      <c r="I21">
        <f>(180/PI())*ACOS(SQRT($B21/616))</f>
        <v>89.688277999535345</v>
      </c>
      <c r="J21">
        <v>90.400958554220949</v>
      </c>
    </row>
    <row r="22" spans="1:10" x14ac:dyDescent="0.25">
      <c r="A22">
        <v>2.48</v>
      </c>
      <c r="B22">
        <v>1.7566666666666668E-2</v>
      </c>
      <c r="C22">
        <f t="shared" si="0"/>
        <v>89.694029877241789</v>
      </c>
      <c r="D22">
        <v>2.48</v>
      </c>
      <c r="E22">
        <v>3.043333333333333E-2</v>
      </c>
      <c r="F22">
        <f t="shared" si="1"/>
        <v>89.597273123448687</v>
      </c>
      <c r="I22">
        <f>(180/PI())*ACOS(SQRT($B22/616))</f>
        <v>89.694029877241789</v>
      </c>
      <c r="J22">
        <v>90.402726876551313</v>
      </c>
    </row>
    <row r="23" spans="1:10" x14ac:dyDescent="0.25">
      <c r="A23">
        <v>2.69</v>
      </c>
      <c r="B23">
        <v>1.7166666666666667E-2</v>
      </c>
      <c r="C23">
        <f t="shared" si="0"/>
        <v>89.697533500170124</v>
      </c>
      <c r="D23">
        <v>2.69</v>
      </c>
      <c r="E23">
        <v>3.1199999999999995E-2</v>
      </c>
      <c r="F23">
        <f t="shared" si="1"/>
        <v>89.59223190757335</v>
      </c>
      <c r="I23">
        <f>(180/PI())*ACOS(SQRT($B23/616))</f>
        <v>89.697533500170124</v>
      </c>
      <c r="J23">
        <v>90.40776809242665</v>
      </c>
    </row>
    <row r="24" spans="1:10" x14ac:dyDescent="0.25">
      <c r="A24">
        <v>2.92</v>
      </c>
      <c r="B24">
        <v>1.6666666666666666E-2</v>
      </c>
      <c r="C24">
        <f>(180/PI())*(ACOS(SQRT($B24/616)))</f>
        <v>89.701970942372341</v>
      </c>
      <c r="D24">
        <v>2.92</v>
      </c>
      <c r="E24">
        <v>3.1800000000000002E-2</v>
      </c>
      <c r="F24">
        <f t="shared" si="1"/>
        <v>89.588329664822282</v>
      </c>
      <c r="I24">
        <f>(180/PI())*ACOS(SQRT($B24/616))</f>
        <v>89.701970942372341</v>
      </c>
      <c r="J24">
        <v>90.411670335177718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2016-07-06T03:21:46Z</dcterms:created>
  <dcterms:modified xsi:type="dcterms:W3CDTF">2016-07-06T18:39:50Z</dcterms:modified>
</cp:coreProperties>
</file>